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sharepoint.geosolinc.com/CS/Shared Documents/Proposals/VOS Proposals/IN Case Mngmt. (10.31.22)/FINAL/"/>
    </mc:Choice>
  </mc:AlternateContent>
  <xr:revisionPtr revIDLastSave="0" documentId="13_ncr:1_{B895E394-E911-49FE-A724-FDE5BB9D607C}" xr6:coauthVersionLast="47" xr6:coauthVersionMax="47" xr10:uidLastSave="{00000000-0000-0000-0000-000000000000}"/>
  <bookViews>
    <workbookView xWindow="135" yWindow="495" windowWidth="27555" windowHeight="13200" activeTab="2" xr2:uid="{533BEEF4-FFAB-43FA-9A5F-745BC8DF57E4}"/>
  </bookViews>
  <sheets>
    <sheet name="Instructions" sheetId="12" r:id="rId1"/>
    <sheet name="Team Resourcing" sheetId="11" r:id="rId2"/>
    <sheet name="Role Description" sheetId="13" r:id="rId3"/>
  </sheets>
  <definedNames>
    <definedName name="_Hlk117022991" localSheetId="2">'Role Description'!$B$12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41" i="11" l="1"/>
  <c r="R55" i="11"/>
  <c r="R54" i="11"/>
  <c r="R24" i="11"/>
  <c r="R29" i="11"/>
  <c r="R22" i="11"/>
  <c r="R21" i="11"/>
  <c r="R13" i="11"/>
  <c r="R12" i="11"/>
  <c r="R11" i="11"/>
  <c r="R44" i="11"/>
  <c r="R43" i="11"/>
  <c r="R42" i="11"/>
  <c r="R40" i="11"/>
  <c r="R39" i="11"/>
  <c r="R38" i="11"/>
  <c r="R37" i="11"/>
  <c r="R36" i="11"/>
  <c r="R35" i="11"/>
  <c r="R34" i="11"/>
  <c r="R33" i="11"/>
  <c r="R32" i="11"/>
  <c r="R31" i="11"/>
  <c r="R30" i="11"/>
  <c r="R28" i="11"/>
  <c r="R27" i="11"/>
  <c r="R7" i="11"/>
  <c r="T7" i="11"/>
  <c r="R8" i="11"/>
  <c r="R9" i="11"/>
  <c r="R10" i="11"/>
  <c r="R14" i="11"/>
  <c r="R15" i="11"/>
  <c r="R16" i="11"/>
  <c r="R17" i="11"/>
  <c r="R18" i="11"/>
  <c r="R19" i="11"/>
  <c r="R20" i="11"/>
  <c r="R23" i="11"/>
  <c r="R25" i="11"/>
  <c r="R26" i="11"/>
  <c r="R45" i="11"/>
  <c r="E46" i="11"/>
  <c r="F46" i="11"/>
  <c r="G46" i="11"/>
  <c r="H46" i="11"/>
  <c r="I46" i="11"/>
  <c r="J46" i="11"/>
  <c r="K46" i="11"/>
  <c r="L46" i="11"/>
  <c r="M46" i="11"/>
  <c r="N46" i="11"/>
  <c r="O46" i="11"/>
  <c r="P46" i="11"/>
  <c r="Q46" i="11"/>
  <c r="R51" i="11"/>
  <c r="T51" i="11"/>
  <c r="R52" i="11"/>
  <c r="R53" i="11"/>
  <c r="R56" i="11"/>
  <c r="R57" i="11"/>
  <c r="R58" i="11"/>
  <c r="R59" i="11"/>
  <c r="R60" i="11"/>
  <c r="R61" i="11"/>
  <c r="R62" i="11"/>
  <c r="R63" i="11"/>
  <c r="R64" i="11"/>
  <c r="R65" i="11"/>
  <c r="Q66" i="11"/>
  <c r="P66" i="11"/>
  <c r="O66" i="11"/>
  <c r="N66" i="11"/>
  <c r="M66" i="11"/>
  <c r="L66" i="11"/>
  <c r="K66" i="11"/>
  <c r="J66" i="11"/>
  <c r="I66" i="11"/>
  <c r="H66" i="11"/>
  <c r="G66" i="11"/>
  <c r="F66" i="11"/>
  <c r="E66" i="11"/>
  <c r="I69" i="11" l="1"/>
  <c r="R46" i="11"/>
  <c r="Q69" i="11"/>
  <c r="E69" i="11"/>
  <c r="M69" i="11"/>
  <c r="J69" i="11"/>
  <c r="F69" i="11"/>
  <c r="N69" i="11"/>
  <c r="G69" i="11"/>
  <c r="O69" i="11"/>
  <c r="P69" i="11"/>
  <c r="H69" i="11"/>
  <c r="R66" i="11"/>
  <c r="K69" i="11"/>
  <c r="L69" i="11"/>
  <c r="R69" i="11" l="1"/>
  <c r="S7" i="11" l="1"/>
  <c r="S51"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tc={66ECEAC2-2E2F-4061-A5AD-E029D2EF4B25}</author>
  </authors>
  <commentList>
    <comment ref="E6" authorId="0" shapeId="0" xr:uid="{66ECEAC2-2E2F-4061-A5AD-E029D2EF4B25}">
      <text>
        <t xml:space="preserve">[Threaded comment]
Your version of Excel allows you to read this threaded comment; however, any edits to it will get removed if the file is opened in a newer version of Excel. Learn more: https://go.microsoft.com/fwlink/?linkid=870924
Comment:
    Per Pam, there are no BA team leads available. Title of WF Business Analyst Team? </t>
      </text>
    </comment>
  </commentList>
</comments>
</file>

<file path=xl/sharedStrings.xml><?xml version="1.0" encoding="utf-8"?>
<sst xmlns="http://schemas.openxmlformats.org/spreadsheetml/2006/main" count="245" uniqueCount="174">
  <si>
    <t>Team Resourcing Worksheet</t>
  </si>
  <si>
    <t>I. Complete only the yellow shaded cells for the following categories for both "Supplier / Subcontractor" &amp; "State of Indiana" sections within the table:
       •       "Project Resourcing" Category:
                      o       List each role expected for project related activities and stabilization support under the “Role” column
                      o       List the number of years of relevant expeience required for each role under the “Years of Relevant Experience” column
                                   -       NOTE: For the "State of Indiana" section, enter the number of years of relevant experience that you recommend for each State of Indiana role
                                                        identified. The years of relevant experience entered will not be considered a requirement for the State of Indiana, but will provide a level of
                                                        guidance to expectations for the experience and expertise needed to successfully deliver the solution.
                      o       List the estimated number of individuals required for each role under the “# of Resources” column
       •       "Project Hours" Category:
                      o       List the estimated number of hours required by role for each stage of project work (columns D-P)
                      o       If there are other stages of project work not listed within the table:
                                   -       List the number of estimated hours required by role under the “Other Project Services” (Column Q)
                                   -       BRIEFLY describe the other project work under the “Comments” column to the right of the table
II. Based upon the entries described above, the following fields will AUTOMATICALLY CALCULATE within the table:
       •       “Total Hours” (for both "Supplier / Subcontractor" &amp; "State of Indiana" sections)
       •       “% of Total Project Hours” (for both "Supplier / Subcontractor" &amp; "State of Indiana" sections)
       •       “Total # of Resources” (for both "Supplier / Subcontractor" &amp; "State of Indiana" sections)
       •       "TOTAL Supplier / Subcontractor Hours"
       •       "TOTAL State of Indiana Hours"
       •       "TOTAL PROJECT HOURS"
 III. Complete only the yellow shaded cells for the Resource Management Plan comments section:
       •       Resource Management Plan:
                      o       Describe the Resource Management Plan and how Supplier / Subcontractor and State of Indiana resources will be managed throughout the project
                      o       Provide context based on the estimated number of hours indicated in the table</t>
  </si>
  <si>
    <t>Role Description Worksheet</t>
  </si>
  <si>
    <r>
      <rPr>
        <b/>
        <sz val="11"/>
        <color theme="1"/>
        <rFont val="Calibri"/>
        <family val="2"/>
        <scheme val="minor"/>
      </rPr>
      <t xml:space="preserve">I. Complete only the yellow shaded cells for the following columns:
       </t>
    </r>
    <r>
      <rPr>
        <sz val="11"/>
        <color theme="1"/>
        <rFont val="Calibri"/>
        <family val="2"/>
        <scheme val="minor"/>
      </rPr>
      <t>•       "</t>
    </r>
    <r>
      <rPr>
        <u/>
        <sz val="11"/>
        <color theme="1"/>
        <rFont val="Calibri"/>
        <family val="2"/>
        <scheme val="minor"/>
      </rPr>
      <t>Role" Column:</t>
    </r>
    <r>
      <rPr>
        <sz val="11"/>
        <color theme="1"/>
        <rFont val="Calibri"/>
        <family val="2"/>
        <scheme val="minor"/>
      </rPr>
      <t xml:space="preserve">
                      o       Provide a consolidated list of each role type under the “Role” column, proposed in the "Team Resourcing" worksheet
       •       </t>
    </r>
    <r>
      <rPr>
        <u/>
        <sz val="11"/>
        <color theme="1"/>
        <rFont val="Calibri"/>
        <family val="2"/>
        <scheme val="minor"/>
      </rPr>
      <t xml:space="preserve">"Role Description" Column:
</t>
    </r>
    <r>
      <rPr>
        <sz val="11"/>
        <color theme="1"/>
        <rFont val="Calibri"/>
        <family val="2"/>
        <scheme val="minor"/>
      </rPr>
      <t xml:space="preserve">                      o       Provide a description of the responsibilities for each proposed "Role"</t>
    </r>
  </si>
  <si>
    <t>Team Resourcing</t>
  </si>
  <si>
    <t>RESPONDENT:</t>
  </si>
  <si>
    <t>[ENTER RESPONDENT NAME HERE]</t>
  </si>
  <si>
    <t>Supplier / Subcontractor</t>
  </si>
  <si>
    <t>PROJECT RESOURCING</t>
  </si>
  <si>
    <t>PROJECT HOURS</t>
  </si>
  <si>
    <t>Role</t>
  </si>
  <si>
    <t>Years of Relevant Experience</t>
  </si>
  <si>
    <t># of Resources</t>
  </si>
  <si>
    <t>Project Management</t>
  </si>
  <si>
    <t>Requirements 
&amp; Process Mapping</t>
  </si>
  <si>
    <t>Design</t>
  </si>
  <si>
    <t>Application Configuration</t>
  </si>
  <si>
    <t>Application Development</t>
  </si>
  <si>
    <t>Testing</t>
  </si>
  <si>
    <t>Training</t>
  </si>
  <si>
    <t>Data Conversion</t>
  </si>
  <si>
    <t>Interfaces</t>
  </si>
  <si>
    <t>OCM &amp; Comms</t>
  </si>
  <si>
    <t>Go-Live Preparation &amp; Execution</t>
  </si>
  <si>
    <t>Production Stabilization</t>
  </si>
  <si>
    <r>
      <t xml:space="preserve">Other Project Services
</t>
    </r>
    <r>
      <rPr>
        <sz val="11"/>
        <color theme="1"/>
        <rFont val="Calibri"/>
        <family val="2"/>
        <scheme val="minor"/>
      </rPr>
      <t>(use "Comments")</t>
    </r>
  </si>
  <si>
    <t>Total Hours</t>
  </si>
  <si>
    <t>% of Total Project Hours</t>
  </si>
  <si>
    <t>Total # of Resources</t>
  </si>
  <si>
    <r>
      <t xml:space="preserve">Comments
</t>
    </r>
    <r>
      <rPr>
        <sz val="11"/>
        <color theme="1"/>
        <rFont val="Calibri"/>
        <family val="2"/>
        <scheme val="minor"/>
      </rPr>
      <t>(Describe "Other Project Services" if applicable)</t>
    </r>
  </si>
  <si>
    <t>TOTAL Supplier / Subcontractor Hours</t>
  </si>
  <si>
    <t>State of Indiana</t>
  </si>
  <si>
    <t>TOTAL State of Indiana</t>
  </si>
  <si>
    <t>TOTAL PROJECT HOURS</t>
  </si>
  <si>
    <t>Below, please describe the Resource Management Plan and how Supplier / Subcontractor and State of Indiana resources will be managed throughout the project. Provide context based on the estimated number of hours indicated in the table above.</t>
  </si>
  <si>
    <t>Role Description</t>
  </si>
  <si>
    <t xml:space="preserve">Specific Training and Knowledge for Role </t>
  </si>
  <si>
    <t>RFP 23-72117: Case Management and Labor Exchange System</t>
  </si>
  <si>
    <t>Attachment M: Resource Usage</t>
  </si>
  <si>
    <t>Project Manager</t>
  </si>
  <si>
    <t>Executes the Geographic Solutions project management methodology to lead and manage the implementation of unemployment and development software solutions for state and regional clients.  Works on a matrixed team of software developers, other project managers, business analysts and quality assurance analysts for support and collaboration of client specific deliverables in an agile environment</t>
  </si>
  <si>
    <t xml:space="preserve">Between the two project managers assigned there is 14 years of professional experience as a Public Policy Director including IT and management experience and 17 years of professional experience working on large-scale Information Technology projects; both with extensive workforce development experience providing both project and program management </t>
  </si>
  <si>
    <t>Workforce Business Analyst Staff Services Team Lead</t>
  </si>
  <si>
    <t>Analyze business and user needs, document requirements and translate both into proper specifications for each project. Extensive understanding of multiple functional areas related to complex projects and the ability to identify and quantify business process improvements along with system improvements through the use of technology is critical.</t>
  </si>
  <si>
    <t>Workforce Business Analyst Reports Interface Team Lead</t>
  </si>
  <si>
    <t>Training Team Lead</t>
  </si>
  <si>
    <t>25 years of experience designing, developing, and conducting both stand-up and computer-based training</t>
  </si>
  <si>
    <t>19 years of professional experience in WIA, WIOA, TAA, PRA, PRT, IWT, and EWT programs and subject matter expert on all workforce program federal reporting requirements, including data validation extracts and is a Certified Business Analysis Professional (CBAP)</t>
  </si>
  <si>
    <t>Coordinates, designs, and conducts training for company employees, client system users, client trainers, and partner agencies. Manages and authors computer-based training (CBT) programs for clients and staff. Authors and edits technical materials, such as computer system operating manuals, system design documents (SDDs), and various end-user documentation</t>
  </si>
  <si>
    <t>Database Admin Team Lead</t>
  </si>
  <si>
    <t>23 years of professional experience directing database administration, software development, leading technology teams, and web development and 11 years of workforce development and unemployment insurance experience with a B.S. in Industrial and Systems Engineering</t>
  </si>
  <si>
    <t>23 years of professional experience as an analyst and subject matter expert on Virtual OneStop’s case management system and 35+ years of workforce development experience with a B.A. in Business Administration</t>
  </si>
  <si>
    <t>Leads daily management of all production, development, and QA SQL servers, working directly with project managers to satisfy client requests, utilizing all facets of Microsoft SQL Server. Manages mission-critical data warehouse and transactional web applications, using technical expertise in web development, SQL Server, solution architectures, and disaster recovery</t>
  </si>
  <si>
    <t>Architectural Manager</t>
  </si>
  <si>
    <t>13 years of professional experience in network administration and support and seven years of workforce development and unemployment insurance experience holding the following certifications: National Association of Workforce Professional – Certified Workforce Professional–Tier I, Cisco Certified Networking Associate Certification and A+ Certification</t>
  </si>
  <si>
    <t>Manages the teams that provide data center and systems support for our Software as a Service (SaaS) Microsoft Windows, VMware, and hybrid Storage Area Network (SAN) infrastructure. Leads and coordinates troubleshooting as required, and resolves and closes tickets in accordance with SLAs. Ensures system resources are patched with the latest software versions, security updates, and hot fixes</t>
  </si>
  <si>
    <t>Technical Support Analyst Team Lead</t>
  </si>
  <si>
    <t>Manages the Technical Support Team and the Network Operations Center (NOC). Monitors all production systems, maintains technical support service levels, and ensures adherence of established support processes. Tracks and resolves production issues, prioritizing the severity and managing the resolution within accepted service levels</t>
  </si>
  <si>
    <t>21 years of professional experience supporting technology systems and network operations centers and 13 years of unemployment insurance and workforce development experience with a B.S. in Information Technology</t>
  </si>
  <si>
    <t>Network Operations Center Team Lead</t>
  </si>
  <si>
    <t>17 years of professional experience supporting technology systems and Network Operations Center (NOC), Microsoft, Kbase, CSG, and BRP and 12 years of workforce development and unemployment insurance experience with a B.S. in Information Technology</t>
  </si>
  <si>
    <t>As first point of contact for Incident Management, tracks production issues, provides internal communications and timely status reports to management, and escalates issues within guidelines to ensure fastest resolution. Monitors all production systems, maintains technical support service levels, and ensures established processes are followed. Monitors scheduled jobs in SQL, delivery of SFTP files, completion of SSIS packages, and provides escalation as needed</t>
  </si>
  <si>
    <t>QA Documentation and Process Administrator</t>
  </si>
  <si>
    <t>25 years of professional experience in software quality assurance and 24 years of experience teaching quality assurance and statistics at the undergraduate and graduate levels with an M.S. in Quality Assurance and B.S. Computer and Information Sciences/Mathematics and holds certifications in Lean Six Sigma, PRINCE2® Practitioner of Project Management (ITIL counterpart) and American Society for Quality (ASQ) Certified Manager of Quality/Organizational Excellence (CMQ/OE), Masters Certificates in Quality Management; Service Quality Assurance; Quality Auditing</t>
  </si>
  <si>
    <t xml:space="preserve">Responsible for the delivery of all documentation deliverables. Devise improvements to current procedures. Document and oversee the implementation of all QA process improvement directives. Responsible for creation of Quality Metrics and reports. </t>
  </si>
  <si>
    <t>Quality Assurance Team Lead</t>
  </si>
  <si>
    <t>21 years of professional experience in quality assurance, SQL, .NET, and AS4000 programming and seven years of workforce development and unemployment insurance experience with a B.S. in Computer Information Systems</t>
  </si>
  <si>
    <t>Oversees the design, development, and execution of Agile verification methods towards the advancement of our software solutions. Develops test specifications, test cases, test plans, and scripts for large software modules. Tests all software releases to ensure proper operation and freedom from defects. Performs functional, system, integration, and regression testing in multiple environments. Documents all defects, works to resolve them, and reports progress on problem resolution to management.</t>
  </si>
  <si>
    <t>Quality Assurance Group Lead</t>
  </si>
  <si>
    <t>14 years of professional experience leading teams in software quality assurance applying technical solutions for problem solving, and increasing efficiency and effective across multiple industries</t>
  </si>
  <si>
    <t>Oversees the design, development, and execution of Agile verification methods towards the advancement of  software provisioning. Develops test specifications, test cases, test plans, and scripts for large software modules. Tests all software releases to ensure proper operation and freedom from defects. Performs functional, system, integration, and regression testing in multiple environments. Documents all defects, works to resolve them, and reports progress on problem resolution to management. Works with developers to diagnose issues with software code. Evaluates and assists in the creation of software documentation in conjunction with the technical writer</t>
  </si>
  <si>
    <t>Automation Quality Assurance Team Lead</t>
  </si>
  <si>
    <t>11 years of professional experience in web development, programming, and quality assurance and 10 years of unemployment insurance and workforce development experience with a B.S. Information in Systems Major /Software Programming</t>
  </si>
  <si>
    <t>Oversees the design, development, and execution of Agile verification methods towards the advancement of our software solutions. Develops test specifications, test cases, test plans, and scripts for large software modules. Tests all software releases to ensure proper operation and freedom from defects. Performs functional, system, integration, and regression testing in multiple environments. Documents all defects, works to resolve them, and reports progress on problem resolution to management. Works with developers to diagnose issues with software code.</t>
  </si>
  <si>
    <t>Configuration Engineer Team Lead</t>
  </si>
  <si>
    <t>22 years of experience in the IT Industry as a QA engineer, software configuration management engineer, and software configuration management manager and 14 years of unemployment insurance and workforce development experience with a M.S. in Applied Mathematics</t>
  </si>
  <si>
    <t>Data Services Team Lead</t>
  </si>
  <si>
    <t>Directs a team of engineers that design, develop, and execute test cases, test plans, and scripts for all software releases. Develops and maintains product release procedures throughout the software development life cycle. Promotes code and deploys changes to test production environments.</t>
  </si>
  <si>
    <t>14 years of professional experience in research, programming, and data analytics and 14 years of workforce development, labor market information, and unemployment insurance experience and is a Member of the Labor Market Information Services and the Education Services Scrum Teams</t>
  </si>
  <si>
    <t>Directs a team of developers in coordinating, designing, and implementing Extraction, Transformation, and Loading processes for the Workforce Information Database, O*NET occupational database, and advertised jobs data; the team delivers analytics solutions to stakeholders; authors data access layers to traditional SQL data stores and OLAP data cubes ensuring data integrity.Conducts in-house and client-facing training on datasets. Uses data manipulation and analytics projects of varying sizes from hypothesis through delivery.</t>
  </si>
  <si>
    <t>Job Spider Group Lead</t>
  </si>
  <si>
    <t>10 years of professional experience in database tracking, robot program development, and database management and eight years of workforce development experience with a B.A. in Business Operations Management &amp; Information Systems Management</t>
  </si>
  <si>
    <t>Defines job services robot program and database performance benchmarks. Plans and implements new job services robot program development and database structure, quality assurance, replication, historic database storage, reporting, and database backup. Creates job services database designs, data access, data dictionaries, database technical specifications, and maintenance plans.</t>
  </si>
  <si>
    <t>Research Team Lead</t>
  </si>
  <si>
    <t>19 years of professional experience in data research using VM/CMS/TSO (IBM Mainframe), Word, Excel, Access, Outlook, and Lotus Notes and 13 years of workforce development and unemployment insurance experience</t>
  </si>
  <si>
    <t>Leads research team in search and identification of employment websites that meet established criteria for external data collection. Provides analysis of job-related data to classify and categorize data with a high level of accuracy. Analyzes basic database query results to ensure maintenance of research, trends, and data classification.</t>
  </si>
  <si>
    <t>Programmer/Analyst VI Team Lead</t>
  </si>
  <si>
    <t>Directs a team of developers that create modules and functionality according to organizational guidelines and client specifications using current technologies and industry standards; this team creates workforce solutions for job seekers, employers, and workforce staff to help job seekers find jobs matching their skills and employers find qualified candidates. Ensures timely completion of projects and deliverables within an agile framework; prioritizes, coordinates, and assigns tasks to ensure defined, incremental tasks are completed as part of the overall project or deliverable. Develops, tests, and troubleshoots functionality utilizing the appropriate hardware, database, and programming technology. Analyzes and documents functionality performance and takes action to correct deficiencies, resolving questions of program intent, data input, output requirements, and inclusion of internal checks and controls. Works with architects, project managers, as well as server, database, and deployment resources to ensure accurate and timely software releases.</t>
  </si>
  <si>
    <t>Architect I Team Lead</t>
  </si>
  <si>
    <t>Over 100 years of combined experience in web-based application design, development, and implementation experience on large-scale information technology projects and 35 years of workforce development and unemployment insurance experience</t>
  </si>
  <si>
    <t xml:space="preserve">Provider Services Team Lead </t>
  </si>
  <si>
    <t xml:space="preserve">Admin Services Team Lead </t>
  </si>
  <si>
    <t>21 years of web-based solution design, development, and implementation, managing the software development lifecycle and six years of workforce development experienceB.S. Information Systems Security with a B.S. in Information Systems Security</t>
  </si>
  <si>
    <t xml:space="preserve">Federal Reporting and Business Intelligence Team Lead </t>
  </si>
  <si>
    <t>22 years of professional application development, web development, and software engineering experience working in various industries and 19 years of unemployment insurance and workforce development experience and B.S. in Management Information Systems</t>
  </si>
  <si>
    <t xml:space="preserve">Directs a team of developers that create modules and functionality according to organizational guidelines and client specifications, using current technologies and industry standards; this team is responsible for maintaining the system so that it remains in compliance with the laws, regulations, guidance, mandates, policies, and procedures from the U.S. Department of Labor. Ensures timely completion of projects and deliverables within an Agile framework. Prioritizes, coordinates, and assigns tasks to ensure defined, incremental tasks are completed as part of the overall project or deliverable. Develops, tests, and troubleshoots functionality utilizing the appropriate hardware, database, and programming technology. Analyzes and documents functionality performance and acts to correct deficiencies, resolving questions of program intent, data input, output requirements, and inclusion of internal checks and controls. </t>
  </si>
  <si>
    <t>Directs a team of developers that create modules and functionality according to organizational guidelines and client specifications using current technologies and industry standards. Ensures timely completion of projects and deliverables within an agile framework; prioritizes, coordinates, and assigns tasks to ensure defined, incremental tasks are completed as part of the overall project or deliverable. Develops, tests, and troubleshoots functionality utilizing the appropriate hardware, database, and programming technology. Analyzes and documents functionality performance and takes action to correct deficiencies, resolving questions of program intent, data input, output requirements, and inclusion of internal checks and controls.</t>
  </si>
  <si>
    <t>Directs a team of developers that create modules and functionality according to organizational guidelines and client specifications, using current technologies and industry standards; this team is responsible for federal submissions for both the workforce development and unemployment insurance industries; the team models’ data into warehouses for analysis and visualization of Key Performance Indicators (KPIs) through such tools as Power BI and SQL Server Reporting Services (SSRS). Ensures timely completion of projects and deliverables within an Agile framework; prioritizes, coordinates, and assigns tasks to ensure defined, incremental tasks are completed as part of the overall project or deliverable. Develops, tests, and troubleshoots functionality utilizing the appropriate hardware, database, and programming technology. Analyzes and documents functionality performance and acts to correct deficiencies, resolving questions of program intent, data input, output requirements, and inclusion of internal checks and controls.</t>
  </si>
  <si>
    <t xml:space="preserve">Accessibility Team Lead </t>
  </si>
  <si>
    <t>Directs a team of testers and developers in the testing of client sites for compliance under Section 508 of the Americans with Disabilities Act and the Web Content Accessibility Guidelines (WCAG) 2.0 using multiple accessibility testing tools and assistive technology; this team designs, develops, and implements measures to ensure company products are accessible to users with vision, auditory, motor, and cognitive disabilities, and seizure disorders. Ensures timely completion of projects and deliverables within an Agile framework. Prioritizes, coordinates, and assigns tasks to ensure defined, incremental tasks are completed as part of the overall project or deliverable. Develops, tests, and troubleshoots functionality utilizing the appropriate hardware, database, and programming technology. Analyzes and documents functionality performance and takes action to correct deficiencies, resolving questions of program intent, data input, output requirements, and inclusion of internal checks and controls.</t>
  </si>
  <si>
    <t>18 years of professional experience in development, maintenance incidents, configuration tasks, setup tasks, and data change and 11 years of workforce development and unemployment insurance experience and holds the Windows Programming certification with a B.S. in Technology and Management</t>
  </si>
  <si>
    <t xml:space="preserve">System Integration Group Lead </t>
  </si>
  <si>
    <t>Over 35 years of professional experience in software development lifecycle, supporting legacy systems, data conversion interfaces, and data conversion scripts and 14 years of workforce development experience</t>
  </si>
  <si>
    <t xml:space="preserve">Leads and manages the system integration team; provides technical expertise, guidance, and training to junior team members; and ensures that programming standards and development methodologies are followed. Develops, administers, maintains, and supports policies and procedures for legacy systems. Ensures correct functionality and accuracy of the interface or conversion scripts, familiar with standard concepts, practices, and procedures within the labor market industry, as well as job services concepts. Processes change requests through Geographic Solutions’ ticketing system, including application-wide data changes. Works closely with other Team Leads and Analysts throughout the change request process to ensure delivery of an accurate solution. Designs programming specifications through interaction with business owners and subject matter experts </t>
  </si>
  <si>
    <t>Over 100 years of combined experience in web-based application design, development, and implementation experience on large-scale information technology projects and 47 years of workforce development and unemployment insurance experience</t>
  </si>
  <si>
    <t>Federal Reporting and Business Intelligence Team Lead Lead</t>
  </si>
  <si>
    <t xml:space="preserve"> </t>
  </si>
  <si>
    <t>Director of Project Management</t>
  </si>
  <si>
    <t>Director of Business Analysts</t>
  </si>
  <si>
    <t>Sr. System Integration Analyst</t>
  </si>
  <si>
    <t>Director of Operations</t>
  </si>
  <si>
    <t>Director of Development</t>
  </si>
  <si>
    <t>Regional Manager</t>
  </si>
  <si>
    <t>CISO/Security Compliance Director</t>
  </si>
  <si>
    <t>Contract Administrator</t>
  </si>
  <si>
    <t>Accounting Manager</t>
  </si>
  <si>
    <t>Configuration Engineer</t>
  </si>
  <si>
    <t>Workforce Manual Testing Team</t>
  </si>
  <si>
    <t>QA Automation Engineer</t>
  </si>
  <si>
    <t>Trainer</t>
  </si>
  <si>
    <t>Director of Quality Assurance</t>
  </si>
  <si>
    <t>Technical Writer</t>
  </si>
  <si>
    <t>Programmer/Analysts</t>
  </si>
  <si>
    <t>Project Sponsor</t>
  </si>
  <si>
    <t>Data Conversion Analyst</t>
  </si>
  <si>
    <t>IT Lead</t>
  </si>
  <si>
    <t>Business Analysts</t>
  </si>
  <si>
    <t>Security Administrators</t>
  </si>
  <si>
    <t>IT Manager</t>
  </si>
  <si>
    <t>Subject Matter Experts</t>
  </si>
  <si>
    <t>Testers</t>
  </si>
  <si>
    <t>Configuration Manager</t>
  </si>
  <si>
    <t>Reports Team</t>
  </si>
  <si>
    <t>Training Manager</t>
  </si>
  <si>
    <t>Trainers</t>
  </si>
  <si>
    <t>Documentation</t>
  </si>
  <si>
    <t>Technical Writers - Author and edit technical materials, system design documents (SDDs), and various end-user documentation such as User Guides and Manauls - Authored and edited by Technical Writers
QA Documentation and Process Administrator - Prepares test documentation, plans and reports
Quality Assurance Team Lead - Develops test specifications, test cases, test plans
Project Close out, Billing and Invoicing, Contract Prep</t>
  </si>
  <si>
    <t>Communication</t>
  </si>
  <si>
    <t>Stakeholder Communication: Communication to all stakeholders including Field Staff and Leadership
Contract review and Payment Processing</t>
  </si>
  <si>
    <t>Documentation and Processing</t>
  </si>
  <si>
    <t>27 years of professional account management and marketing experience and 21 years of workforce development experience with a B.S. in Investment</t>
  </si>
  <si>
    <t>Assists state and local public workforce agencies with implementation of performance-driven service delivery and reporting systems</t>
  </si>
  <si>
    <t>27 years of professional experience in application development, project management, and workforce development information technology with a B.S. in Technology Management</t>
  </si>
  <si>
    <t>Creates, implements, and manages goals and project plans for the development and implementation of product development/enhancements within an agile framework. Identifies steps, goals, milestones, and time/resource estimates for development projects. Schedules projects from initial design through development, testing, and implementation, including accommodation for the needs of other internal functions.</t>
  </si>
  <si>
    <t>21 years of experience in commercial software development quality assurance management and deployment configuration and 15 years of workforce development</t>
  </si>
  <si>
    <t>Directly responsible for the efforts of Quality Assurance team members who perform work in manual testing, automation testing, and software configuration management. Develops and manages quality assurance metrics for performance improvement of all teams, and implements ongoing quality improvement processes, working with team leads. Provides necessary definition, development, and deployment of quality assurance strategies for Geographic Solutions Unemployment System (GUS)® and all Geographic Solutions products. Manages planning and execution of product testing efforts, including all associated resources to meet committed delivery dates</t>
  </si>
  <si>
    <t>23 years of professional experience as a highly skilled information security risk management programs leader with a BSCoE in Computer Engineering and holds the following certifications inEC Council CISO Certification, CEI (Certified EC Council Instructor), CEH (Certified Ethical Hacker from EC Council), CHFI (Certified Hacker Forensic Investigator), ECSA/LPT (Security Analyst/Licensed Penetration Tester), CompTIA Security+, CompTIA Network+</t>
  </si>
  <si>
    <t>Responsible for the information security operations and compliance initiatives in a fast-paced Software as a Service (SaaS) environment. Manage a team of 3-10 security personnel to include all day-to-day functional duties, administrative responsibilities including reporting, work assignments, resource planning, and employee coaching, oversight, and evaluations. Responsible for the Vulnerability Management lifecycle: discovery, risk analysis, review meetings, and remediation tracking, with monthly reports. Specify the process and policies, then implement, and maintain the systems for Security Information and Event Management.</t>
  </si>
  <si>
    <t xml:space="preserve">23 years of experience in information technology, including 12 years of experience managing and directing the IT support team and infrastructure and six years of workforce development and labor market information. Holding the following certifications in Kaseya System Engineer, SQL 2005 Administrator, Cisco Certified Network Associate (CCNA) and Advanced Electrical Engineering </t>
  </si>
  <si>
    <t>Directly responsible for the efforts of the Operations team members who perform work in Systems Administration, Database Administration, Security and Compliance, System Integration, and Technical Support/Network Operations. Serves as the primary leader and strategist for network and infrastructure, including establishing successful global standards, direction, vendor selection, technology selection, consulting with businesses regarding verticals, and physical and logical security</t>
  </si>
  <si>
    <t xml:space="preserve">29 years of professional experience in information technology and business analysis and 29 years of workforce development experience </t>
  </si>
  <si>
    <t>Participates as part of the architecture and design team organized to evaluate new and existing business systems and requirements, then architect a new integrated solution to support them. Collaborates with clients, business leaders, and internal software architects and development teams to ensure that direction, scope, and dependencies of the workforce system are identified and documented. Assesses functional requirements and clearly communicates specifications for system development, design, and implementation. Provides direction on client-specific gap analysis; data conversion mapping and integration; business requirements development and review, and user acceptance script writing and testing to ensure departmental standards.</t>
  </si>
  <si>
    <t>25 years of professional project management experience and 20 years of workforce development experience</t>
  </si>
  <si>
    <t xml:space="preserve">Provides direction over the Software Development Life Cycle (SDLC), using the project management methodology specifically designed for Geographic Solutions. Leads all workforce development project management efforts and continues as the ongoing point of contact for all new and current clients within the Project Management Office (PMO). Ensures the application of our project management methodology and enforces project standards, as well as ensures that all project documents are complete, current, and stored appropriately  </t>
  </si>
  <si>
    <t xml:space="preserve">Nearly 30 years of professional client relationship management experience and 22 years of workforce development experience with an M.B.A. </t>
  </si>
  <si>
    <t>Acts as liaison between the Geographic Solutions development teams and client personnel in implementing software solutions and demonstrating system components to new and existing clients to explain functionality and options. Works with clients to determine their requirements for system implementations and coordinates those solutions in the Central Regional locations. Coordinates kick-off meetings for new customers and manages the subcontractor resources necessary to complete the project.</t>
  </si>
  <si>
    <t xml:space="preserve">[Comments for Resource Management Plan.]
Geographic Solutions will satisfy the requirements of the Indiana Department of Workforce Development Case Management and Labor Exchange System Project using an implementation approach that blends the essential requirements of a low risk, cost effective, and successful delivery of a maintainable, extensible, and reliable solution.  Our proven Rapid Implementation and Development project management methodology uses a core Agile process that address the unique challenges of implementing a complex system in the state government arena.
The Geographic Solutions Rapid Implementation and Development project lifecycle is a mechanism for planning, monitoring, and managing activities across the entire project, from requirements analysis through design, development, testing, and implementation.  
The Rapid Implementation and Development project lifecycle is sequential and provides a structured approach to project completion.  The Geographic Solutions PMO oversees the methods and techniques and resources used in the Rapid Implementation and Development lifecycle to manage each phase of the project.  
Geographic Solutions’ methodology for organizational change management takes into consideration our knowledge of the impact of VOS Sapphire '22 deployments.  Geographic Solutions will apply this methodology to transition the Indiana Department of Workforce Development to the new VOS Sapphire '22 application 
successfully.  As part of our Rapid Implementation and Development project management methodology, we will include Organizational Change Management within the Project Management Plan.  
Geographic Solutions follows rigid guidelines to ensure successful product implementation.  Our methodology will assist staff and client users to successfully transition from their current cultural and procedural practices to those introduced as part of the new %VOS Sapphire application.
**note** subcontractors are accounted for and will take part in staff augmentation.
</t>
  </si>
  <si>
    <r>
      <t xml:space="preserve">Workforce Business Analyst Team </t>
    </r>
    <r>
      <rPr>
        <strike/>
        <sz val="11"/>
        <rFont val="Calibri"/>
        <family val="2"/>
        <scheme val="minor"/>
      </rPr>
      <t xml:space="preserve"> </t>
    </r>
  </si>
  <si>
    <t>Designs advanced SQL queries, stored procedures, triggers, scripts, cursors. Leads/assists in data conversion and data migration projects Assists business analysts and end-users with reporting needs. Collaborates with applications developers to ensure correct data and data structure to support evolving development.</t>
  </si>
  <si>
    <t xml:space="preserve">Seven years of workforce experience with knowledge of SQL database design standards and a good command of software languages/platforms </t>
  </si>
  <si>
    <t>Develops test specifications, test cases, test plans, and scripts for large software modules. Tests all software releases to ensure proper operation and freedom from defects. Performs functional, system, integration, and regression testing in multiple environments. Documents all defects, works to resolve them, and reports progress on problem resolution to management. Works with developers to diagnose issues with software code.</t>
  </si>
  <si>
    <t>Over 96 years of combined workforce and utilization of Performance Testing Tools experience with Quality Methodology and process creation knowledge</t>
  </si>
  <si>
    <t>Development experience in the creation of automated testing scripts. Knowledge and use of Telerik Test Suite desired. Experience and understanding of software and hardware performance factors. Can work with other development team members to diagnose performance issues and will lead those efforts. Solid understanding of Quality Methodology and process creation in an IT environment. Manage both large scale testing projects and fast tracked bug fixes. Develop Test Cases and Test Scripts for the large software modules.</t>
  </si>
  <si>
    <t>23 years of automation and workforce development experience with Quality Methodology and process creation knowledge</t>
  </si>
  <si>
    <t xml:space="preserve">Maintain web applications. Design and build applications using Microsoft .NET Technologies. Migrate internally developed applications to latest Microsoft .NET Technologies. Troubleshoot and debug development and production issues. Perform tests to find system/software defects. Follow design specs. Read specifications and design software solutions. Create design specs. Interface with subject matter experts to gather requirements. </t>
  </si>
  <si>
    <t>491 years of combined workforce experience with skills and dkilled in migrating legacy applications to .NET Platform, writing and debugging ASP.NET Web Form applications, using Team Foundation, JavaScript, JavaScript libraries: JQuery, Bootstrap, Mustache, AngularJS, WCF/REST Services, Web API, and Mobile development</t>
  </si>
  <si>
    <t>Responsible for conducting employee and client training via live, stand-up instruction and webinar instruction formats.  Creates agendas, guides, templates, summaries and other training collateral as needed and provide guidance and training follow-up assistance to participants.</t>
  </si>
  <si>
    <t xml:space="preserve">Responsible for planning, organizing, writing, and editing user documentation related to Geographic Solutions’ product line. The Technical Writer will work with various internal teams, including software developers, project managers, business analysts, and other SMEs to create end-user and system administrator documentation.  The Technical Writer will also be responsible for contributing to release notes, business proposals, and other collateral documents.    </t>
  </si>
  <si>
    <t>30 years of professional experience producing end-user documentation and online help, reference guides, training materials, and websites holding the Certified Internet Webmaster certification.</t>
  </si>
  <si>
    <t>16 years of training experience developing and delivering training and content for GSI's proprietary software modules and products. Holds the American Society for Training and Development (ASTD) certification</t>
  </si>
  <si>
    <t>Development Executive member of our Sales team that works closely with the client and the Director of Sales and Marketing to insure a positive projevt outcome.</t>
  </si>
  <si>
    <t>Nearly 30 years of professional client relationship management experience currently involved with the following large scale public sector projects: 9 State Virtual OneStop®Systems; 5 State Labor Market Information Systems; 2 State Geographic Solutions Unemployment System (GUS)®; 1 State Reemployment EXchange (REX)® system; 5 local workforce development portals; 3 local America’s Labor Market Analyzer (ALMA)® subscriptions</t>
  </si>
  <si>
    <t xml:space="preserve">Trainer </t>
  </si>
  <si>
    <t xml:space="preserve">28 years of web-based, application design, development, and implementation experience on large-scale information technology projects and six years of experience with workforce development systems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</si>
</sst>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
  </numFmts>
  <fonts count="13" x14ac:knownFonts="1">
    <font>
      <sz val="11"/>
      <color theme="1"/>
      <name val="Calibri"/>
      <family val="2"/>
      <scheme val="minor"/>
    </font>
    <font>
      <b/>
      <sz val="11"/>
      <color theme="1"/>
      <name val="Calibri"/>
      <family val="2"/>
      <scheme val="minor"/>
    </font>
    <font>
      <b/>
      <sz val="14"/>
      <color theme="1"/>
      <name val="Calibri"/>
      <family val="2"/>
      <scheme val="minor"/>
    </font>
    <font>
      <u/>
      <sz val="11"/>
      <color theme="1"/>
      <name val="Calibri"/>
      <family val="2"/>
      <scheme val="minor"/>
    </font>
    <font>
      <sz val="11"/>
      <name val="Calibri"/>
      <family val="2"/>
      <scheme val="minor"/>
    </font>
    <font>
      <sz val="14"/>
      <color theme="1"/>
      <name val="Calibri"/>
      <family val="2"/>
      <scheme val="minor"/>
    </font>
    <font>
      <sz val="11"/>
      <color theme="1"/>
      <name val="Calibri"/>
      <family val="2"/>
      <scheme val="minor"/>
    </font>
    <font>
      <b/>
      <sz val="20"/>
      <color theme="1"/>
      <name val="Calibri"/>
      <family val="2"/>
      <scheme val="minor"/>
    </font>
    <font>
      <sz val="20"/>
      <color theme="1"/>
      <name val="Calibri"/>
      <family val="2"/>
      <scheme val="minor"/>
    </font>
    <font>
      <b/>
      <sz val="12"/>
      <color theme="1"/>
      <name val="Calibri"/>
      <family val="2"/>
      <scheme val="minor"/>
    </font>
    <font>
      <b/>
      <sz val="16"/>
      <color theme="1"/>
      <name val="Calibri"/>
      <family val="2"/>
      <scheme val="minor"/>
    </font>
    <font>
      <b/>
      <sz val="11"/>
      <name val="Calibri"/>
      <family val="2"/>
      <scheme val="minor"/>
    </font>
    <font>
      <strike/>
      <sz val="11"/>
      <name val="Calibri"/>
      <family val="2"/>
      <scheme val="minor"/>
    </font>
  </fonts>
  <fills count="12">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77">
    <border>
      <left/>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style="thick">
        <color theme="1"/>
      </top>
      <bottom style="thick">
        <color theme="1"/>
      </bottom>
      <diagonal/>
    </border>
    <border>
      <left style="thick">
        <color theme="1"/>
      </left>
      <right style="thin">
        <color theme="1"/>
      </right>
      <top style="thick">
        <color theme="1"/>
      </top>
      <bottom style="thick">
        <color theme="1"/>
      </bottom>
      <diagonal/>
    </border>
    <border>
      <left/>
      <right style="thin">
        <color theme="1"/>
      </right>
      <top style="thick">
        <color theme="1"/>
      </top>
      <bottom style="thick">
        <color theme="1"/>
      </bottom>
      <diagonal/>
    </border>
    <border>
      <left style="thin">
        <color theme="1"/>
      </left>
      <right style="thin">
        <color theme="1"/>
      </right>
      <top style="thick">
        <color theme="1"/>
      </top>
      <bottom style="thick">
        <color theme="1"/>
      </bottom>
      <diagonal/>
    </border>
    <border>
      <left style="thin">
        <color theme="1"/>
      </left>
      <right style="thick">
        <color theme="1"/>
      </right>
      <top style="thick">
        <color theme="1"/>
      </top>
      <bottom style="thick">
        <color theme="1"/>
      </bottom>
      <diagonal/>
    </border>
    <border>
      <left/>
      <right style="thin">
        <color theme="0"/>
      </right>
      <top style="thin">
        <color theme="0"/>
      </top>
      <bottom style="thin">
        <color theme="0"/>
      </bottom>
      <diagonal/>
    </border>
    <border>
      <left style="thick">
        <color theme="1"/>
      </left>
      <right style="thin">
        <color theme="1"/>
      </right>
      <top style="thick">
        <color theme="1"/>
      </top>
      <bottom style="thin">
        <color theme="1"/>
      </bottom>
      <diagonal/>
    </border>
    <border>
      <left style="thin">
        <color theme="1"/>
      </left>
      <right style="thick">
        <color theme="1"/>
      </right>
      <top style="thick">
        <color theme="1"/>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ck">
        <color theme="1"/>
      </top>
      <bottom style="thin">
        <color theme="1"/>
      </bottom>
      <diagonal/>
    </border>
    <border>
      <left style="thin">
        <color theme="1"/>
      </left>
      <right style="thick">
        <color theme="1"/>
      </right>
      <top style="thin">
        <color theme="1"/>
      </top>
      <bottom style="thin">
        <color theme="1"/>
      </bottom>
      <diagonal/>
    </border>
    <border>
      <left style="thick">
        <color theme="1"/>
      </left>
      <right style="thin">
        <color theme="1"/>
      </right>
      <top/>
      <bottom style="thin">
        <color theme="1"/>
      </bottom>
      <diagonal/>
    </border>
    <border>
      <left style="thin">
        <color theme="1"/>
      </left>
      <right style="thick">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ck">
        <color theme="1"/>
      </left>
      <right style="thin">
        <color theme="1"/>
      </right>
      <top/>
      <bottom style="thick">
        <color theme="1"/>
      </bottom>
      <diagonal/>
    </border>
    <border>
      <left/>
      <right style="thin">
        <color theme="0"/>
      </right>
      <top/>
      <bottom/>
      <diagonal/>
    </border>
    <border>
      <left style="thin">
        <color theme="0"/>
      </left>
      <right style="thin">
        <color theme="0"/>
      </right>
      <top/>
      <bottom/>
      <diagonal/>
    </border>
    <border>
      <left style="thin">
        <color theme="1"/>
      </left>
      <right style="thick">
        <color theme="1"/>
      </right>
      <top style="thin">
        <color theme="1"/>
      </top>
      <bottom style="thick">
        <color theme="1"/>
      </bottom>
      <diagonal/>
    </border>
    <border>
      <left/>
      <right style="thin">
        <color theme="1"/>
      </right>
      <top style="thin">
        <color theme="1"/>
      </top>
      <bottom/>
      <diagonal/>
    </border>
    <border>
      <left style="thin">
        <color theme="1"/>
      </left>
      <right style="thin">
        <color theme="1"/>
      </right>
      <top style="thin">
        <color theme="1"/>
      </top>
      <bottom/>
      <diagonal/>
    </border>
    <border>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auto="1"/>
      </left>
      <right style="thin">
        <color theme="1"/>
      </right>
      <top style="thick">
        <color theme="1"/>
      </top>
      <bottom style="thick">
        <color theme="1"/>
      </bottom>
      <diagonal/>
    </border>
    <border>
      <left/>
      <right/>
      <top style="thin">
        <color theme="0"/>
      </top>
      <bottom/>
      <diagonal/>
    </border>
    <border>
      <left style="thick">
        <color theme="1"/>
      </left>
      <right style="thin">
        <color theme="0"/>
      </right>
      <top style="thick">
        <color theme="1"/>
      </top>
      <bottom style="thin">
        <color theme="0"/>
      </bottom>
      <diagonal/>
    </border>
    <border>
      <left style="thin">
        <color theme="0"/>
      </left>
      <right style="thin">
        <color theme="0"/>
      </right>
      <top style="thick">
        <color theme="1"/>
      </top>
      <bottom style="thin">
        <color theme="0"/>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ck">
        <color theme="1"/>
      </left>
      <right style="thick">
        <color theme="1"/>
      </right>
      <top style="thick">
        <color theme="1"/>
      </top>
      <bottom style="thick">
        <color theme="1"/>
      </bottom>
      <diagonal/>
    </border>
    <border>
      <left style="dotted">
        <color theme="1"/>
      </left>
      <right style="dotted">
        <color theme="1"/>
      </right>
      <top style="thick">
        <color theme="1"/>
      </top>
      <bottom style="thin">
        <color theme="0"/>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theme="0"/>
      </left>
      <right style="thick">
        <color theme="1"/>
      </right>
      <top style="thick">
        <color theme="1"/>
      </top>
      <bottom style="thick">
        <color theme="1"/>
      </bottom>
      <diagonal/>
    </border>
    <border>
      <left/>
      <right/>
      <top/>
      <bottom style="thin">
        <color theme="1"/>
      </bottom>
      <diagonal/>
    </border>
    <border>
      <left/>
      <right/>
      <top/>
      <bottom style="thick">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top style="thin">
        <color theme="0"/>
      </top>
      <bottom style="thin">
        <color theme="0"/>
      </bottom>
      <diagonal/>
    </border>
    <border>
      <left style="thick">
        <color theme="1"/>
      </left>
      <right/>
      <top/>
      <bottom style="thick">
        <color theme="1"/>
      </bottom>
      <diagonal/>
    </border>
    <border>
      <left/>
      <right style="thick">
        <color theme="1"/>
      </right>
      <top/>
      <bottom style="thick">
        <color theme="1"/>
      </bottom>
      <diagonal/>
    </border>
    <border>
      <left style="thin">
        <color theme="1"/>
      </left>
      <right style="medium">
        <color indexed="64"/>
      </right>
      <top/>
      <bottom style="thin">
        <color theme="1"/>
      </bottom>
      <diagonal/>
    </border>
    <border>
      <left style="thin">
        <color theme="1"/>
      </left>
      <right style="medium">
        <color indexed="64"/>
      </right>
      <top style="thin">
        <color theme="1"/>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ck">
        <color theme="1"/>
      </left>
      <right/>
      <top style="thick">
        <color theme="1"/>
      </top>
      <bottom/>
      <diagonal/>
    </border>
    <border>
      <left/>
      <right/>
      <top style="thick">
        <color theme="1"/>
      </top>
      <bottom/>
      <diagonal/>
    </border>
    <border>
      <left/>
      <right style="thick">
        <color theme="1"/>
      </right>
      <top style="thick">
        <color theme="1"/>
      </top>
      <bottom/>
      <diagonal/>
    </border>
    <border>
      <left style="medium">
        <color indexed="64"/>
      </left>
      <right style="thin">
        <color theme="1"/>
      </right>
      <top style="medium">
        <color indexed="64"/>
      </top>
      <bottom style="medium">
        <color indexed="64"/>
      </bottom>
      <diagonal/>
    </border>
    <border>
      <left style="thin">
        <color theme="1"/>
      </left>
      <right style="thin">
        <color theme="1"/>
      </right>
      <top style="medium">
        <color indexed="64"/>
      </top>
      <bottom style="medium">
        <color indexed="64"/>
      </bottom>
      <diagonal/>
    </border>
    <border>
      <left style="thin">
        <color theme="1"/>
      </left>
      <right style="medium">
        <color indexed="64"/>
      </right>
      <top style="medium">
        <color indexed="64"/>
      </top>
      <bottom style="medium">
        <color indexed="64"/>
      </bottom>
      <diagonal/>
    </border>
    <border>
      <left style="thin">
        <color theme="1"/>
      </left>
      <right/>
      <top style="thin">
        <color theme="1"/>
      </top>
      <bottom style="thin">
        <color theme="1"/>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indexed="64"/>
      </top>
      <bottom style="thin">
        <color indexed="64"/>
      </bottom>
      <diagonal/>
    </border>
  </borders>
  <cellStyleXfs count="2">
    <xf numFmtId="0" fontId="0" fillId="0" borderId="0"/>
    <xf numFmtId="43" fontId="6" fillId="0" borderId="0" applyFont="0" applyFill="0" applyBorder="0" applyAlignment="0" applyProtection="0"/>
  </cellStyleXfs>
  <cellXfs count="164">
    <xf numFmtId="0" fontId="0" fillId="0" borderId="0" xfId="0"/>
    <xf numFmtId="0" fontId="0" fillId="0" borderId="0" xfId="0" applyAlignment="1">
      <alignment horizontal="left" indent="1"/>
    </xf>
    <xf numFmtId="0" fontId="8" fillId="0" borderId="0" xfId="0" applyFont="1"/>
    <xf numFmtId="0" fontId="0" fillId="0" borderId="0" xfId="0" applyFont="1"/>
    <xf numFmtId="0" fontId="10" fillId="11" borderId="28" xfId="0" applyFont="1" applyFill="1" applyBorder="1" applyAlignment="1">
      <alignment horizontal="center" vertical="center" wrapText="1"/>
    </xf>
    <xf numFmtId="0" fontId="0" fillId="0" borderId="0" xfId="0" applyBorder="1" applyAlignment="1" applyProtection="1">
      <alignment vertical="top"/>
    </xf>
    <xf numFmtId="0" fontId="0" fillId="0" borderId="9" xfId="0" applyBorder="1" applyAlignment="1" applyProtection="1">
      <alignment vertical="top"/>
    </xf>
    <xf numFmtId="0" fontId="7" fillId="0" borderId="0" xfId="0" applyFont="1" applyBorder="1" applyAlignment="1" applyProtection="1">
      <alignment vertical="top"/>
    </xf>
    <xf numFmtId="0" fontId="0" fillId="0" borderId="11" xfId="0" applyBorder="1" applyAlignment="1" applyProtection="1">
      <alignment vertical="center"/>
    </xf>
    <xf numFmtId="0" fontId="0" fillId="0" borderId="12" xfId="0" applyBorder="1" applyAlignment="1" applyProtection="1">
      <alignment vertical="center"/>
    </xf>
    <xf numFmtId="0" fontId="0" fillId="0" borderId="54" xfId="0" applyBorder="1" applyAlignment="1" applyProtection="1">
      <alignment vertical="center"/>
    </xf>
    <xf numFmtId="0" fontId="0" fillId="0" borderId="18" xfId="0" applyBorder="1" applyAlignment="1" applyProtection="1">
      <alignment vertical="top"/>
    </xf>
    <xf numFmtId="0" fontId="1" fillId="3" borderId="14" xfId="0" applyFont="1" applyFill="1" applyBorder="1" applyAlignment="1" applyProtection="1">
      <alignment horizontal="center" vertical="center" wrapText="1"/>
    </xf>
    <xf numFmtId="0" fontId="1" fillId="6" borderId="15" xfId="0" applyFont="1" applyFill="1" applyBorder="1" applyAlignment="1" applyProtection="1">
      <alignment horizontal="center" vertical="center" wrapText="1"/>
    </xf>
    <xf numFmtId="0" fontId="1" fillId="6" borderId="16" xfId="0" applyFont="1" applyFill="1" applyBorder="1" applyAlignment="1" applyProtection="1">
      <alignment horizontal="center" vertical="center" wrapText="1"/>
    </xf>
    <xf numFmtId="0" fontId="1" fillId="6" borderId="17" xfId="0" applyFont="1" applyFill="1" applyBorder="1" applyAlignment="1" applyProtection="1">
      <alignment horizontal="center" vertical="center" wrapText="1"/>
    </xf>
    <xf numFmtId="0" fontId="1" fillId="4" borderId="44" xfId="0" applyFont="1" applyFill="1" applyBorder="1" applyAlignment="1" applyProtection="1">
      <alignment horizontal="center" vertical="center" wrapText="1"/>
    </xf>
    <xf numFmtId="0" fontId="1" fillId="4" borderId="8" xfId="0" applyFont="1" applyFill="1" applyBorder="1" applyAlignment="1" applyProtection="1">
      <alignment horizontal="center" vertical="center" wrapText="1"/>
    </xf>
    <xf numFmtId="4" fontId="1" fillId="5" borderId="24" xfId="0" applyNumberFormat="1" applyFont="1" applyFill="1" applyBorder="1" applyAlignment="1" applyProtection="1">
      <alignment horizontal="right" vertical="center" indent="1"/>
    </xf>
    <xf numFmtId="4" fontId="1" fillId="5" borderId="15" xfId="0" applyNumberFormat="1" applyFont="1" applyFill="1" applyBorder="1" applyAlignment="1" applyProtection="1">
      <alignment horizontal="right" vertical="center" indent="1"/>
    </xf>
    <xf numFmtId="4" fontId="1" fillId="5" borderId="16" xfId="0" applyNumberFormat="1" applyFont="1" applyFill="1" applyBorder="1" applyAlignment="1" applyProtection="1">
      <alignment horizontal="right" vertical="center" indent="1"/>
    </xf>
    <xf numFmtId="4" fontId="1" fillId="5" borderId="17" xfId="0" applyNumberFormat="1" applyFont="1" applyFill="1" applyBorder="1" applyAlignment="1" applyProtection="1">
      <alignment horizontal="right" vertical="center" indent="1"/>
    </xf>
    <xf numFmtId="164" fontId="1" fillId="0" borderId="45" xfId="0" applyNumberFormat="1" applyFont="1" applyFill="1" applyBorder="1" applyAlignment="1" applyProtection="1">
      <alignment vertical="top"/>
    </xf>
    <xf numFmtId="0" fontId="1" fillId="8" borderId="15" xfId="0" applyFont="1" applyFill="1" applyBorder="1" applyAlignment="1" applyProtection="1">
      <alignment horizontal="center" vertical="center" wrapText="1"/>
    </xf>
    <xf numFmtId="0" fontId="1" fillId="8" borderId="16" xfId="0" applyFont="1" applyFill="1" applyBorder="1" applyAlignment="1" applyProtection="1">
      <alignment horizontal="center" vertical="center" wrapText="1"/>
    </xf>
    <xf numFmtId="0" fontId="1" fillId="8" borderId="17" xfId="0" applyFont="1" applyFill="1" applyBorder="1" applyAlignment="1" applyProtection="1">
      <alignment horizontal="center" vertical="center" wrapText="1"/>
    </xf>
    <xf numFmtId="4" fontId="1" fillId="7" borderId="24" xfId="0" applyNumberFormat="1" applyFont="1" applyFill="1" applyBorder="1" applyAlignment="1" applyProtection="1">
      <alignment horizontal="right" vertical="center" indent="1"/>
    </xf>
    <xf numFmtId="4" fontId="1" fillId="7" borderId="35" xfId="0" applyNumberFormat="1" applyFont="1" applyFill="1" applyBorder="1" applyAlignment="1" applyProtection="1">
      <alignment horizontal="right" vertical="center" indent="1"/>
    </xf>
    <xf numFmtId="4" fontId="1" fillId="7" borderId="36" xfId="0" applyNumberFormat="1" applyFont="1" applyFill="1" applyBorder="1" applyAlignment="1" applyProtection="1">
      <alignment horizontal="right" vertical="center" indent="1"/>
    </xf>
    <xf numFmtId="4" fontId="1" fillId="7" borderId="37" xfId="0" applyNumberFormat="1" applyFont="1" applyFill="1" applyBorder="1" applyAlignment="1" applyProtection="1">
      <alignment horizontal="right" vertical="center" indent="1"/>
    </xf>
    <xf numFmtId="4" fontId="1" fillId="7" borderId="17" xfId="0" applyNumberFormat="1" applyFont="1" applyFill="1" applyBorder="1" applyAlignment="1" applyProtection="1">
      <alignment horizontal="right" vertical="center" indent="1"/>
    </xf>
    <xf numFmtId="164" fontId="1" fillId="0" borderId="39" xfId="0" applyNumberFormat="1" applyFont="1" applyFill="1" applyBorder="1" applyAlignment="1" applyProtection="1">
      <alignment vertical="top"/>
    </xf>
    <xf numFmtId="164" fontId="1" fillId="0" borderId="40" xfId="0" applyNumberFormat="1" applyFont="1" applyFill="1" applyBorder="1" applyAlignment="1" applyProtection="1">
      <alignment vertical="top"/>
    </xf>
    <xf numFmtId="0" fontId="0" fillId="0" borderId="40" xfId="0" applyFill="1" applyBorder="1" applyAlignment="1" applyProtection="1">
      <alignment horizontal="left" vertical="top" wrapText="1" indent="1"/>
    </xf>
    <xf numFmtId="164" fontId="0" fillId="0" borderId="30" xfId="0" applyNumberFormat="1" applyBorder="1" applyAlignment="1" applyProtection="1">
      <alignment vertical="top"/>
    </xf>
    <xf numFmtId="164" fontId="0" fillId="0" borderId="31" xfId="0" applyNumberFormat="1" applyBorder="1" applyAlignment="1" applyProtection="1">
      <alignment vertical="top"/>
    </xf>
    <xf numFmtId="0" fontId="0" fillId="0" borderId="9" xfId="0" applyBorder="1" applyAlignment="1" applyProtection="1">
      <alignment horizontal="left" vertical="top" wrapText="1" indent="1"/>
    </xf>
    <xf numFmtId="164" fontId="1" fillId="0" borderId="9" xfId="0" applyNumberFormat="1" applyFont="1" applyFill="1" applyBorder="1" applyAlignment="1" applyProtection="1">
      <alignment vertical="top"/>
    </xf>
    <xf numFmtId="4" fontId="1" fillId="4" borderId="14" xfId="0" applyNumberFormat="1" applyFont="1" applyFill="1" applyBorder="1" applyAlignment="1" applyProtection="1">
      <alignment horizontal="right" vertical="center" indent="1"/>
    </xf>
    <xf numFmtId="4" fontId="1" fillId="4" borderId="16" xfId="0" applyNumberFormat="1" applyFont="1" applyFill="1" applyBorder="1" applyAlignment="1" applyProtection="1">
      <alignment horizontal="right" vertical="center" indent="1"/>
    </xf>
    <xf numFmtId="4" fontId="1" fillId="4" borderId="17" xfId="0" applyNumberFormat="1" applyFont="1" applyFill="1" applyBorder="1" applyAlignment="1" applyProtection="1">
      <alignment horizontal="right" vertical="center" indent="1"/>
    </xf>
    <xf numFmtId="0" fontId="0" fillId="2" borderId="25" xfId="0" applyFill="1" applyBorder="1" applyAlignment="1" applyProtection="1">
      <alignment horizontal="left" vertical="center" wrapText="1" indent="4"/>
      <protection locked="0"/>
    </xf>
    <xf numFmtId="4" fontId="0" fillId="2" borderId="20" xfId="0" applyNumberFormat="1" applyFill="1" applyBorder="1" applyAlignment="1" applyProtection="1">
      <alignment horizontal="right" vertical="center" indent="1"/>
      <protection locked="0"/>
    </xf>
    <xf numFmtId="4" fontId="0" fillId="2" borderId="21" xfId="0" applyNumberFormat="1" applyFill="1" applyBorder="1" applyAlignment="1" applyProtection="1">
      <alignment horizontal="right" vertical="center" indent="1"/>
      <protection locked="0"/>
    </xf>
    <xf numFmtId="4" fontId="0" fillId="2" borderId="22" xfId="0" applyNumberFormat="1" applyFill="1" applyBorder="1" applyAlignment="1" applyProtection="1">
      <alignment horizontal="right" vertical="center" indent="1"/>
      <protection locked="0"/>
    </xf>
    <xf numFmtId="4" fontId="0" fillId="2" borderId="23" xfId="0" applyNumberFormat="1" applyFill="1" applyBorder="1" applyAlignment="1" applyProtection="1">
      <alignment horizontal="right" vertical="center" indent="1"/>
      <protection locked="0"/>
    </xf>
    <xf numFmtId="4" fontId="0" fillId="2" borderId="26" xfId="0" applyNumberFormat="1" applyFill="1" applyBorder="1" applyAlignment="1" applyProtection="1">
      <alignment horizontal="right" vertical="center" indent="1"/>
      <protection locked="0"/>
    </xf>
    <xf numFmtId="4" fontId="0" fillId="2" borderId="27" xfId="0" applyNumberFormat="1" applyFill="1" applyBorder="1" applyAlignment="1" applyProtection="1">
      <alignment horizontal="right" vertical="center" indent="1"/>
      <protection locked="0"/>
    </xf>
    <xf numFmtId="4" fontId="0" fillId="2" borderId="28" xfId="0" applyNumberFormat="1" applyFill="1" applyBorder="1" applyAlignment="1" applyProtection="1">
      <alignment horizontal="right" vertical="center" indent="1"/>
      <protection locked="0"/>
    </xf>
    <xf numFmtId="4" fontId="0" fillId="2" borderId="24" xfId="0" applyNumberFormat="1" applyFill="1" applyBorder="1" applyAlignment="1" applyProtection="1">
      <alignment horizontal="right" vertical="center" indent="1"/>
      <protection locked="0"/>
    </xf>
    <xf numFmtId="0" fontId="0" fillId="2" borderId="29" xfId="0" applyFill="1" applyBorder="1" applyAlignment="1" applyProtection="1">
      <alignment horizontal="left" vertical="center" wrapText="1" indent="4"/>
      <protection locked="0"/>
    </xf>
    <xf numFmtId="0" fontId="0" fillId="2" borderId="19" xfId="0" applyFill="1" applyBorder="1" applyAlignment="1" applyProtection="1">
      <alignment horizontal="left" vertical="center" wrapText="1" indent="4"/>
      <protection locked="0"/>
    </xf>
    <xf numFmtId="4" fontId="0" fillId="2" borderId="32" xfId="0" applyNumberFormat="1" applyFill="1" applyBorder="1" applyAlignment="1" applyProtection="1">
      <alignment horizontal="right" vertical="center" indent="1"/>
      <protection locked="0"/>
    </xf>
    <xf numFmtId="4" fontId="0" fillId="2" borderId="33" xfId="0" applyNumberFormat="1" applyFill="1" applyBorder="1" applyAlignment="1" applyProtection="1">
      <alignment horizontal="right" vertical="center" indent="1"/>
      <protection locked="0"/>
    </xf>
    <xf numFmtId="4" fontId="0" fillId="2" borderId="34" xfId="0" applyNumberFormat="1" applyFill="1" applyBorder="1" applyAlignment="1" applyProtection="1">
      <alignment horizontal="right" vertical="center" indent="1"/>
      <protection locked="0"/>
    </xf>
    <xf numFmtId="0" fontId="0" fillId="2" borderId="28" xfId="0" applyFill="1" applyBorder="1" applyAlignment="1" applyProtection="1">
      <alignment horizontal="left" vertical="center" wrapText="1"/>
      <protection locked="0"/>
    </xf>
    <xf numFmtId="2" fontId="0" fillId="2" borderId="55" xfId="0" applyNumberFormat="1" applyFill="1" applyBorder="1" applyAlignment="1" applyProtection="1">
      <alignment horizontal="center" vertical="center" wrapText="1"/>
      <protection locked="0"/>
    </xf>
    <xf numFmtId="2" fontId="0" fillId="2" borderId="56" xfId="0" applyNumberFormat="1" applyFill="1" applyBorder="1" applyAlignment="1" applyProtection="1">
      <alignment horizontal="center" vertical="center" wrapText="1"/>
      <protection locked="0"/>
    </xf>
    <xf numFmtId="0" fontId="1" fillId="3" borderId="17" xfId="0" applyFont="1" applyFill="1" applyBorder="1" applyAlignment="1" applyProtection="1">
      <alignment horizontal="center" vertical="center" wrapText="1"/>
    </xf>
    <xf numFmtId="0" fontId="1" fillId="3" borderId="16" xfId="0" applyFont="1" applyFill="1" applyBorder="1" applyAlignment="1">
      <alignment horizontal="center" vertical="center" wrapText="1"/>
    </xf>
    <xf numFmtId="0" fontId="0" fillId="0" borderId="9" xfId="0" applyFill="1" applyBorder="1" applyAlignment="1" applyProtection="1">
      <alignment vertical="top"/>
    </xf>
    <xf numFmtId="4" fontId="0" fillId="0" borderId="9" xfId="0" applyNumberFormat="1" applyFill="1" applyBorder="1" applyAlignment="1" applyProtection="1">
      <alignment vertical="top"/>
    </xf>
    <xf numFmtId="10" fontId="0" fillId="0" borderId="9" xfId="0" applyNumberFormat="1" applyFill="1" applyBorder="1" applyAlignment="1" applyProtection="1">
      <alignment vertical="top"/>
    </xf>
    <xf numFmtId="2" fontId="0" fillId="0" borderId="9" xfId="0" applyNumberFormat="1" applyFill="1" applyBorder="1" applyAlignment="1" applyProtection="1">
      <alignment vertical="top"/>
    </xf>
    <xf numFmtId="0" fontId="1" fillId="0" borderId="0" xfId="0" applyFont="1" applyBorder="1" applyAlignment="1" applyProtection="1">
      <alignment horizontal="right" vertical="center"/>
    </xf>
    <xf numFmtId="1" fontId="9" fillId="0" borderId="0" xfId="1" applyNumberFormat="1" applyFont="1"/>
    <xf numFmtId="0" fontId="0" fillId="0" borderId="61" xfId="0" applyBorder="1" applyAlignment="1" applyProtection="1">
      <alignment vertical="top"/>
    </xf>
    <xf numFmtId="0" fontId="1" fillId="3" borderId="71" xfId="0" applyFont="1" applyFill="1" applyBorder="1" applyAlignment="1" applyProtection="1">
      <alignment horizontal="center" vertical="center" wrapText="1"/>
    </xf>
    <xf numFmtId="0" fontId="1" fillId="3" borderId="72" xfId="0" applyFont="1" applyFill="1" applyBorder="1" applyAlignment="1" applyProtection="1">
      <alignment horizontal="center" vertical="center" wrapText="1"/>
    </xf>
    <xf numFmtId="0" fontId="1" fillId="3" borderId="73" xfId="0" applyFont="1" applyFill="1" applyBorder="1" applyAlignment="1" applyProtection="1">
      <alignment horizontal="center" vertical="center" wrapText="1"/>
    </xf>
    <xf numFmtId="4" fontId="4" fillId="2" borderId="22" xfId="0" applyNumberFormat="1" applyFont="1" applyFill="1" applyBorder="1" applyAlignment="1" applyProtection="1">
      <alignment horizontal="right" vertical="center" indent="1"/>
      <protection locked="0"/>
    </xf>
    <xf numFmtId="4" fontId="4" fillId="2" borderId="28" xfId="0" applyNumberFormat="1" applyFont="1" applyFill="1" applyBorder="1" applyAlignment="1" applyProtection="1">
      <alignment horizontal="right" vertical="center" indent="1"/>
      <protection locked="0"/>
    </xf>
    <xf numFmtId="4" fontId="0" fillId="2" borderId="22" xfId="0" applyNumberFormat="1" applyFill="1" applyBorder="1" applyAlignment="1" applyProtection="1">
      <alignment horizontal="left" vertical="center" wrapText="1" indent="1"/>
      <protection locked="0"/>
    </xf>
    <xf numFmtId="4" fontId="0" fillId="2" borderId="28" xfId="0" applyNumberFormat="1" applyFill="1" applyBorder="1" applyAlignment="1" applyProtection="1">
      <alignment horizontal="left" vertical="center" wrapText="1" indent="1"/>
      <protection locked="0"/>
    </xf>
    <xf numFmtId="0" fontId="4" fillId="2" borderId="22" xfId="0" applyFont="1" applyFill="1" applyBorder="1" applyAlignment="1" applyProtection="1">
      <alignment horizontal="center" vertical="center" wrapText="1"/>
      <protection locked="0"/>
    </xf>
    <xf numFmtId="0" fontId="4" fillId="2" borderId="28" xfId="0" applyFont="1" applyFill="1" applyBorder="1" applyAlignment="1" applyProtection="1">
      <alignment horizontal="center" vertical="center" wrapText="1"/>
      <protection locked="0"/>
    </xf>
    <xf numFmtId="4" fontId="4" fillId="2" borderId="64" xfId="0" applyNumberFormat="1" applyFont="1" applyFill="1" applyBorder="1" applyAlignment="1" applyProtection="1">
      <alignment horizontal="right" vertical="center" indent="1"/>
      <protection locked="0"/>
    </xf>
    <xf numFmtId="4" fontId="11" fillId="2" borderId="64" xfId="0" applyNumberFormat="1" applyFont="1" applyFill="1" applyBorder="1" applyAlignment="1" applyProtection="1">
      <alignment horizontal="right" vertical="center" indent="1"/>
      <protection locked="0"/>
    </xf>
    <xf numFmtId="4" fontId="4" fillId="2" borderId="65" xfId="0" applyNumberFormat="1" applyFont="1" applyFill="1" applyBorder="1" applyAlignment="1" applyProtection="1">
      <alignment horizontal="right" vertical="center" indent="1"/>
      <protection locked="0"/>
    </xf>
    <xf numFmtId="4" fontId="4" fillId="2" borderId="66" xfId="0" applyNumberFormat="1" applyFont="1" applyFill="1" applyBorder="1" applyAlignment="1" applyProtection="1">
      <alignment horizontal="right" vertical="center" indent="1"/>
      <protection locked="0"/>
    </xf>
    <xf numFmtId="4" fontId="4" fillId="2" borderId="67" xfId="0" applyNumberFormat="1" applyFont="1" applyFill="1" applyBorder="1" applyAlignment="1" applyProtection="1">
      <alignment horizontal="right" vertical="center" indent="1"/>
      <protection locked="0"/>
    </xf>
    <xf numFmtId="4" fontId="0" fillId="2" borderId="23" xfId="0" applyNumberFormat="1" applyFill="1" applyBorder="1" applyAlignment="1" applyProtection="1">
      <alignment horizontal="right" vertical="center" wrapText="1" indent="1"/>
      <protection locked="0"/>
    </xf>
    <xf numFmtId="4" fontId="4" fillId="2" borderId="27" xfId="0" applyNumberFormat="1" applyFont="1" applyFill="1" applyBorder="1" applyAlignment="1" applyProtection="1">
      <alignment horizontal="right" vertical="center" indent="1"/>
      <protection locked="0"/>
    </xf>
    <xf numFmtId="0" fontId="4" fillId="2" borderId="22" xfId="0" applyFont="1" applyFill="1" applyBorder="1" applyAlignment="1" applyProtection="1">
      <alignment vertical="center" wrapText="1"/>
      <protection locked="0"/>
    </xf>
    <xf numFmtId="2" fontId="4" fillId="2" borderId="57" xfId="0" applyNumberFormat="1" applyFont="1" applyFill="1" applyBorder="1" applyAlignment="1" applyProtection="1">
      <alignment horizontal="center" vertical="center" wrapText="1"/>
      <protection locked="0"/>
    </xf>
    <xf numFmtId="4" fontId="0" fillId="2" borderId="28" xfId="0" applyNumberFormat="1" applyFont="1" applyFill="1" applyBorder="1" applyAlignment="1" applyProtection="1">
      <alignment horizontal="right" vertical="center" indent="1"/>
      <protection locked="0"/>
    </xf>
    <xf numFmtId="2" fontId="4" fillId="2" borderId="55" xfId="0" applyNumberFormat="1" applyFont="1" applyFill="1" applyBorder="1" applyAlignment="1" applyProtection="1">
      <alignment horizontal="center" vertical="center" wrapText="1"/>
      <protection locked="0"/>
    </xf>
    <xf numFmtId="2" fontId="4" fillId="2" borderId="0" xfId="0" applyNumberFormat="1" applyFont="1" applyFill="1" applyBorder="1" applyAlignment="1" applyProtection="1">
      <alignment horizontal="center" vertical="center" wrapText="1"/>
      <protection locked="0"/>
    </xf>
    <xf numFmtId="2" fontId="4" fillId="2" borderId="60" xfId="0" applyNumberFormat="1" applyFont="1" applyFill="1" applyBorder="1" applyAlignment="1" applyProtection="1">
      <alignment horizontal="center" vertical="center" wrapText="1"/>
      <protection locked="0"/>
    </xf>
    <xf numFmtId="0" fontId="4" fillId="2" borderId="28" xfId="0" applyFont="1" applyFill="1" applyBorder="1" applyAlignment="1" applyProtection="1">
      <alignment horizontal="left" vertical="center" wrapText="1"/>
      <protection locked="0"/>
    </xf>
    <xf numFmtId="0" fontId="0" fillId="2" borderId="22" xfId="0" applyFill="1" applyBorder="1" applyAlignment="1" applyProtection="1">
      <alignment horizontal="left" vertical="center" wrapText="1"/>
      <protection locked="0"/>
    </xf>
    <xf numFmtId="0" fontId="0" fillId="2" borderId="74" xfId="0" applyFill="1" applyBorder="1" applyAlignment="1" applyProtection="1">
      <alignment horizontal="left" vertical="center" wrapText="1"/>
      <protection locked="0"/>
    </xf>
    <xf numFmtId="0" fontId="0" fillId="2" borderId="60" xfId="0" applyFill="1" applyBorder="1" applyAlignment="1">
      <alignment wrapText="1"/>
    </xf>
    <xf numFmtId="0" fontId="0" fillId="2" borderId="60" xfId="0" applyFont="1" applyFill="1" applyBorder="1" applyAlignment="1">
      <alignment vertical="center" wrapText="1"/>
    </xf>
    <xf numFmtId="0" fontId="0" fillId="2" borderId="75" xfId="0" applyFill="1" applyBorder="1" applyAlignment="1" applyProtection="1">
      <alignment horizontal="left" vertical="center" wrapText="1"/>
      <protection locked="0"/>
    </xf>
    <xf numFmtId="0" fontId="0" fillId="2" borderId="76" xfId="0" applyFill="1" applyBorder="1" applyAlignment="1">
      <alignment vertical="center" wrapText="1"/>
    </xf>
    <xf numFmtId="0" fontId="11" fillId="0" borderId="6" xfId="0" applyFont="1" applyBorder="1" applyAlignment="1">
      <alignment horizontal="left" vertical="top" wrapText="1" indent="3"/>
    </xf>
    <xf numFmtId="0" fontId="4" fillId="0" borderId="5" xfId="0" applyFont="1" applyBorder="1" applyAlignment="1">
      <alignment horizontal="left" vertical="top" indent="3"/>
    </xf>
    <xf numFmtId="0" fontId="4" fillId="0" borderId="1" xfId="0" applyFont="1" applyBorder="1" applyAlignment="1">
      <alignment horizontal="left" vertical="top" indent="3"/>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0" fillId="0" borderId="6" xfId="0" applyBorder="1" applyAlignment="1">
      <alignment horizontal="left" vertical="top" wrapText="1" indent="3"/>
    </xf>
    <xf numFmtId="0" fontId="0" fillId="0" borderId="5" xfId="0" applyBorder="1" applyAlignment="1">
      <alignment horizontal="left" vertical="top" indent="3"/>
    </xf>
    <xf numFmtId="0" fontId="0" fillId="0" borderId="1" xfId="0" applyBorder="1" applyAlignment="1">
      <alignment horizontal="left" vertical="top" indent="3"/>
    </xf>
    <xf numFmtId="0" fontId="1" fillId="0" borderId="10" xfId="0" applyFont="1" applyBorder="1" applyAlignment="1" applyProtection="1">
      <alignment vertical="center"/>
    </xf>
    <xf numFmtId="0" fontId="1" fillId="0" borderId="38" xfId="0" applyFont="1" applyBorder="1" applyAlignment="1" applyProtection="1">
      <alignment vertical="center"/>
    </xf>
    <xf numFmtId="0" fontId="1" fillId="0" borderId="11" xfId="0" applyFont="1" applyBorder="1" applyAlignment="1" applyProtection="1">
      <alignment vertical="center"/>
    </xf>
    <xf numFmtId="0" fontId="0" fillId="2" borderId="47" xfId="0" applyFill="1" applyBorder="1" applyAlignment="1" applyProtection="1">
      <alignment horizontal="left" vertical="top" wrapText="1"/>
      <protection locked="0"/>
    </xf>
    <xf numFmtId="0" fontId="0" fillId="2" borderId="46" xfId="0" applyFill="1" applyBorder="1" applyAlignment="1" applyProtection="1">
      <alignment horizontal="left" vertical="top" wrapText="1"/>
      <protection locked="0"/>
    </xf>
    <xf numFmtId="0" fontId="0" fillId="2" borderId="48" xfId="0" applyFill="1" applyBorder="1" applyAlignment="1" applyProtection="1">
      <alignment horizontal="left" vertical="top" wrapText="1"/>
      <protection locked="0"/>
    </xf>
    <xf numFmtId="0" fontId="0" fillId="2" borderId="49"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50" xfId="0" applyFill="1" applyBorder="1" applyAlignment="1" applyProtection="1">
      <alignment horizontal="left" vertical="top" wrapText="1"/>
      <protection locked="0"/>
    </xf>
    <xf numFmtId="0" fontId="0" fillId="2" borderId="51" xfId="0" applyFill="1" applyBorder="1" applyAlignment="1" applyProtection="1">
      <alignment horizontal="left" vertical="top" wrapText="1"/>
      <protection locked="0"/>
    </xf>
    <xf numFmtId="0" fontId="0" fillId="2" borderId="52" xfId="0" applyFill="1" applyBorder="1" applyAlignment="1" applyProtection="1">
      <alignment horizontal="left" vertical="top" wrapText="1"/>
      <protection locked="0"/>
    </xf>
    <xf numFmtId="0" fontId="0" fillId="2" borderId="53" xfId="0" applyFill="1" applyBorder="1" applyAlignment="1" applyProtection="1">
      <alignment horizontal="left" vertical="top" wrapText="1"/>
      <protection locked="0"/>
    </xf>
    <xf numFmtId="0" fontId="1" fillId="7" borderId="7" xfId="0" applyFont="1" applyFill="1" applyBorder="1" applyAlignment="1" applyProtection="1">
      <alignment horizontal="left" vertical="center" indent="1"/>
    </xf>
    <xf numFmtId="0" fontId="1" fillId="7" borderId="13" xfId="0" applyFont="1" applyFill="1" applyBorder="1" applyAlignment="1" applyProtection="1">
      <alignment horizontal="left" vertical="center" indent="1"/>
    </xf>
    <xf numFmtId="0" fontId="1" fillId="7" borderId="8" xfId="0" applyFont="1" applyFill="1" applyBorder="1" applyAlignment="1" applyProtection="1">
      <alignment horizontal="left" vertical="center" indent="1"/>
    </xf>
    <xf numFmtId="0" fontId="1" fillId="4" borderId="7" xfId="0" applyFont="1" applyFill="1" applyBorder="1" applyAlignment="1" applyProtection="1">
      <alignment horizontal="left" vertical="center" indent="1"/>
    </xf>
    <xf numFmtId="0" fontId="1" fillId="4" borderId="13" xfId="0" applyFont="1" applyFill="1" applyBorder="1" applyAlignment="1" applyProtection="1">
      <alignment horizontal="left" vertical="center" indent="1"/>
    </xf>
    <xf numFmtId="0" fontId="0" fillId="0" borderId="8" xfId="0" applyBorder="1" applyAlignment="1" applyProtection="1">
      <alignment horizontal="left" vertical="center" indent="1"/>
    </xf>
    <xf numFmtId="0" fontId="2" fillId="9" borderId="7" xfId="0" applyFont="1" applyFill="1" applyBorder="1" applyAlignment="1" applyProtection="1">
      <alignment horizontal="center" vertical="center" wrapText="1"/>
    </xf>
    <xf numFmtId="0" fontId="2" fillId="9" borderId="13" xfId="0" applyFont="1" applyFill="1" applyBorder="1" applyAlignment="1" applyProtection="1">
      <alignment horizontal="center" vertical="center" wrapText="1"/>
    </xf>
    <xf numFmtId="0" fontId="2" fillId="9" borderId="8" xfId="0" applyFont="1" applyFill="1" applyBorder="1" applyAlignment="1" applyProtection="1">
      <alignment horizontal="center" vertical="center" wrapText="1"/>
    </xf>
    <xf numFmtId="0" fontId="2" fillId="10" borderId="7" xfId="0" applyFont="1" applyFill="1" applyBorder="1" applyAlignment="1" applyProtection="1">
      <alignment horizontal="center" vertical="center" wrapText="1"/>
    </xf>
    <xf numFmtId="0" fontId="2" fillId="10" borderId="13" xfId="0" applyFont="1" applyFill="1" applyBorder="1" applyAlignment="1" applyProtection="1">
      <alignment horizontal="center" vertical="center" wrapText="1"/>
    </xf>
    <xf numFmtId="0" fontId="2" fillId="10" borderId="8" xfId="0" applyFont="1" applyFill="1" applyBorder="1" applyAlignment="1" applyProtection="1">
      <alignment horizontal="center" vertical="center" wrapText="1"/>
    </xf>
    <xf numFmtId="0" fontId="2" fillId="4" borderId="7" xfId="0" applyFont="1" applyFill="1" applyBorder="1" applyAlignment="1" applyProtection="1">
      <alignment horizontal="center" vertical="center" wrapText="1"/>
    </xf>
    <xf numFmtId="0" fontId="2" fillId="4" borderId="13" xfId="0" applyFont="1" applyFill="1" applyBorder="1" applyAlignment="1" applyProtection="1">
      <alignment horizontal="center" vertical="center" wrapText="1"/>
    </xf>
    <xf numFmtId="0" fontId="2" fillId="4" borderId="8" xfId="0" applyFont="1" applyFill="1" applyBorder="1" applyAlignment="1" applyProtection="1">
      <alignment horizontal="center" vertical="center" wrapText="1"/>
    </xf>
    <xf numFmtId="0" fontId="2" fillId="4" borderId="68" xfId="0" applyFont="1" applyFill="1" applyBorder="1" applyAlignment="1" applyProtection="1">
      <alignment horizontal="center" vertical="center" wrapText="1"/>
    </xf>
    <xf numFmtId="0" fontId="2" fillId="4" borderId="69" xfId="0" applyFont="1" applyFill="1" applyBorder="1" applyAlignment="1" applyProtection="1">
      <alignment horizontal="center" vertical="center" wrapText="1"/>
    </xf>
    <xf numFmtId="0" fontId="2" fillId="4" borderId="70" xfId="0" applyFont="1" applyFill="1" applyBorder="1" applyAlignment="1" applyProtection="1">
      <alignment horizontal="center" vertical="center" wrapText="1"/>
    </xf>
    <xf numFmtId="0" fontId="1" fillId="5" borderId="62" xfId="0" applyFont="1" applyFill="1" applyBorder="1" applyAlignment="1" applyProtection="1">
      <alignment horizontal="left" vertical="center" indent="1"/>
    </xf>
    <xf numFmtId="0" fontId="1" fillId="5" borderId="56" xfId="0" applyFont="1" applyFill="1" applyBorder="1" applyAlignment="1" applyProtection="1">
      <alignment horizontal="left" vertical="center" indent="1"/>
    </xf>
    <xf numFmtId="0" fontId="0" fillId="5" borderId="63" xfId="0" applyFont="1" applyFill="1" applyBorder="1" applyAlignment="1" applyProtection="1">
      <alignment horizontal="left" vertical="center" indent="1"/>
    </xf>
    <xf numFmtId="0" fontId="2" fillId="7" borderId="7" xfId="0" applyFont="1" applyFill="1" applyBorder="1" applyAlignment="1" applyProtection="1">
      <alignment horizontal="left" vertical="center" indent="1"/>
    </xf>
    <xf numFmtId="0" fontId="2" fillId="7" borderId="13" xfId="0" applyFont="1" applyFill="1" applyBorder="1" applyAlignment="1" applyProtection="1">
      <alignment horizontal="left" vertical="center" indent="1"/>
    </xf>
    <xf numFmtId="0" fontId="5" fillId="7" borderId="13" xfId="0" applyFont="1" applyFill="1" applyBorder="1" applyAlignment="1" applyProtection="1">
      <alignment horizontal="left" vertical="center" indent="1"/>
    </xf>
    <xf numFmtId="0" fontId="5" fillId="7" borderId="8" xfId="0" applyFont="1" applyFill="1" applyBorder="1" applyAlignment="1" applyProtection="1">
      <alignment horizontal="left" vertical="center" indent="1"/>
    </xf>
    <xf numFmtId="10" fontId="1" fillId="7" borderId="41" xfId="0" applyNumberFormat="1" applyFont="1" applyFill="1" applyBorder="1" applyAlignment="1" applyProtection="1">
      <alignment horizontal="center" vertical="center"/>
    </xf>
    <xf numFmtId="10" fontId="1" fillId="7" borderId="42" xfId="0" applyNumberFormat="1" applyFont="1" applyFill="1" applyBorder="1" applyAlignment="1" applyProtection="1">
      <alignment horizontal="center" vertical="center"/>
    </xf>
    <xf numFmtId="10" fontId="1" fillId="7" borderId="43" xfId="0" applyNumberFormat="1" applyFont="1" applyFill="1" applyBorder="1" applyAlignment="1" applyProtection="1">
      <alignment horizontal="center" vertical="center"/>
    </xf>
    <xf numFmtId="2" fontId="1" fillId="7" borderId="41" xfId="0" applyNumberFormat="1" applyFont="1" applyFill="1" applyBorder="1" applyAlignment="1" applyProtection="1">
      <alignment horizontal="center" vertical="center"/>
    </xf>
    <xf numFmtId="2" fontId="1" fillId="7" borderId="42" xfId="0" applyNumberFormat="1" applyFont="1" applyFill="1" applyBorder="1" applyAlignment="1" applyProtection="1">
      <alignment horizontal="center" vertical="center"/>
    </xf>
    <xf numFmtId="2" fontId="1" fillId="7" borderId="43" xfId="0" applyNumberFormat="1" applyFont="1" applyFill="1" applyBorder="1" applyAlignment="1" applyProtection="1">
      <alignment horizontal="center" vertical="center"/>
    </xf>
    <xf numFmtId="0" fontId="0" fillId="2" borderId="41" xfId="0" applyFill="1" applyBorder="1" applyAlignment="1" applyProtection="1">
      <alignment horizontal="left" vertical="top" wrapText="1" indent="1"/>
      <protection locked="0"/>
    </xf>
    <xf numFmtId="0" fontId="0" fillId="2" borderId="42" xfId="0" applyFill="1" applyBorder="1" applyAlignment="1" applyProtection="1">
      <alignment horizontal="left" vertical="top" wrapText="1" indent="1"/>
      <protection locked="0"/>
    </xf>
    <xf numFmtId="0" fontId="0" fillId="2" borderId="43" xfId="0" applyFill="1" applyBorder="1" applyAlignment="1" applyProtection="1">
      <alignment horizontal="left" vertical="top" wrapText="1" indent="1"/>
      <protection locked="0"/>
    </xf>
    <xf numFmtId="0" fontId="0" fillId="2" borderId="57" xfId="0" applyFill="1" applyBorder="1" applyAlignment="1" applyProtection="1">
      <alignment horizontal="left" vertical="center"/>
    </xf>
    <xf numFmtId="0" fontId="0" fillId="2" borderId="58" xfId="0" applyFill="1" applyBorder="1" applyAlignment="1" applyProtection="1">
      <alignment horizontal="left" vertical="center"/>
    </xf>
    <xf numFmtId="0" fontId="0" fillId="2" borderId="59" xfId="0" applyFill="1" applyBorder="1" applyAlignment="1" applyProtection="1">
      <alignment horizontal="left" vertical="center"/>
    </xf>
    <xf numFmtId="0" fontId="2" fillId="5" borderId="7" xfId="0" applyFont="1" applyFill="1" applyBorder="1" applyAlignment="1" applyProtection="1">
      <alignment horizontal="left" vertical="center" indent="1"/>
    </xf>
    <xf numFmtId="0" fontId="2" fillId="5" borderId="13" xfId="0" applyFont="1" applyFill="1" applyBorder="1" applyAlignment="1" applyProtection="1">
      <alignment horizontal="left" vertical="center" indent="1"/>
    </xf>
    <xf numFmtId="0" fontId="5" fillId="5" borderId="13" xfId="0" applyFont="1" applyFill="1" applyBorder="1" applyAlignment="1" applyProtection="1">
      <alignment horizontal="left" vertical="center" indent="1"/>
    </xf>
    <xf numFmtId="0" fontId="5" fillId="5" borderId="8" xfId="0" applyFont="1" applyFill="1" applyBorder="1" applyAlignment="1" applyProtection="1">
      <alignment horizontal="left" vertical="center" indent="1"/>
    </xf>
    <xf numFmtId="10" fontId="1" fillId="5" borderId="41" xfId="0" applyNumberFormat="1" applyFont="1" applyFill="1" applyBorder="1" applyAlignment="1" applyProtection="1">
      <alignment horizontal="center" vertical="center"/>
    </xf>
    <xf numFmtId="10" fontId="1" fillId="5" borderId="42" xfId="0" applyNumberFormat="1" applyFont="1" applyFill="1" applyBorder="1" applyAlignment="1" applyProtection="1">
      <alignment horizontal="center" vertical="center"/>
    </xf>
    <xf numFmtId="10" fontId="1" fillId="5" borderId="43" xfId="0" applyNumberFormat="1" applyFont="1" applyFill="1" applyBorder="1" applyAlignment="1" applyProtection="1">
      <alignment horizontal="center" vertical="center"/>
    </xf>
    <xf numFmtId="2" fontId="1" fillId="5" borderId="41" xfId="0" applyNumberFormat="1" applyFont="1" applyFill="1" applyBorder="1" applyAlignment="1" applyProtection="1">
      <alignment horizontal="center" vertical="center"/>
    </xf>
    <xf numFmtId="2" fontId="1" fillId="5" borderId="42" xfId="0" applyNumberFormat="1" applyFont="1" applyFill="1" applyBorder="1" applyAlignment="1" applyProtection="1">
      <alignment horizontal="center" vertical="center"/>
    </xf>
    <xf numFmtId="2" fontId="1" fillId="5" borderId="43" xfId="0" applyNumberFormat="1" applyFont="1" applyFill="1" applyBorder="1" applyAlignment="1" applyProtection="1">
      <alignment horizontal="center" vertical="center"/>
    </xf>
  </cellXfs>
  <cellStyles count="2">
    <cellStyle name="Comma" xfId="1" builtinId="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Karen Eisler" id="{BB1B625C-F3C0-4E8E-9203-058ED41D3417}" userId="S::keisler@geosolinc.com::18eed97c-a531-4c8e-bf26-09149a680834"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6" dT="2022-10-20T11:51:27.85" personId="{BB1B625C-F3C0-4E8E-9203-058ED41D3417}" id="{66ECEAC2-2E2F-4061-A5AD-E029D2EF4B25}">
    <text xml:space="preserve">Per Pam, there are no BA team leads available. Title of WF Business Analyst Team?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94B9-F472-4DF8-BED5-2763284DEE52}">
  <dimension ref="B1:R8"/>
  <sheetViews>
    <sheetView showGridLines="0" topLeftCell="A6" zoomScaleNormal="100" workbookViewId="0">
      <selection activeCell="B6" sqref="B6:R6"/>
    </sheetView>
  </sheetViews>
  <sheetFormatPr defaultColWidth="8.7109375" defaultRowHeight="15" x14ac:dyDescent="0.25"/>
  <cols>
    <col min="1" max="1" width="2.7109375" customWidth="1"/>
    <col min="18" max="18" width="20.28515625" customWidth="1"/>
  </cols>
  <sheetData>
    <row r="1" spans="2:18" x14ac:dyDescent="0.25">
      <c r="B1" s="3"/>
    </row>
    <row r="2" spans="2:18" ht="15.75" x14ac:dyDescent="0.25">
      <c r="B2" s="65" t="s">
        <v>37</v>
      </c>
    </row>
    <row r="3" spans="2:18" ht="15.75" x14ac:dyDescent="0.25">
      <c r="B3" s="65" t="s">
        <v>38</v>
      </c>
    </row>
    <row r="4" spans="2:18" ht="15.75" thickBot="1" x14ac:dyDescent="0.3">
      <c r="B4" s="3"/>
    </row>
    <row r="5" spans="2:18" ht="26.25" customHeight="1" x14ac:dyDescent="0.25">
      <c r="B5" s="99" t="s">
        <v>0</v>
      </c>
      <c r="C5" s="100"/>
      <c r="D5" s="100"/>
      <c r="E5" s="100"/>
      <c r="F5" s="100"/>
      <c r="G5" s="100"/>
      <c r="H5" s="100"/>
      <c r="I5" s="100"/>
      <c r="J5" s="100"/>
      <c r="K5" s="100"/>
      <c r="L5" s="100"/>
      <c r="M5" s="100"/>
      <c r="N5" s="100"/>
      <c r="O5" s="100"/>
      <c r="P5" s="100"/>
      <c r="Q5" s="100"/>
      <c r="R5" s="101"/>
    </row>
    <row r="6" spans="2:18" s="1" customFormat="1" ht="409.5" customHeight="1" thickBot="1" x14ac:dyDescent="0.3">
      <c r="B6" s="96" t="s">
        <v>1</v>
      </c>
      <c r="C6" s="97"/>
      <c r="D6" s="97"/>
      <c r="E6" s="97"/>
      <c r="F6" s="97"/>
      <c r="G6" s="97"/>
      <c r="H6" s="97"/>
      <c r="I6" s="97"/>
      <c r="J6" s="97"/>
      <c r="K6" s="97"/>
      <c r="L6" s="97"/>
      <c r="M6" s="97"/>
      <c r="N6" s="97"/>
      <c r="O6" s="97"/>
      <c r="P6" s="97"/>
      <c r="Q6" s="97"/>
      <c r="R6" s="98"/>
    </row>
    <row r="7" spans="2:18" s="1" customFormat="1" ht="21" x14ac:dyDescent="0.25">
      <c r="B7" s="99" t="s">
        <v>2</v>
      </c>
      <c r="C7" s="100"/>
      <c r="D7" s="100"/>
      <c r="E7" s="100"/>
      <c r="F7" s="100"/>
      <c r="G7" s="100"/>
      <c r="H7" s="100"/>
      <c r="I7" s="100"/>
      <c r="J7" s="100"/>
      <c r="K7" s="100"/>
      <c r="L7" s="100"/>
      <c r="M7" s="100"/>
      <c r="N7" s="100"/>
      <c r="O7" s="100"/>
      <c r="P7" s="100"/>
      <c r="Q7" s="100"/>
      <c r="R7" s="101"/>
    </row>
    <row r="8" spans="2:18" ht="80.099999999999994" customHeight="1" thickBot="1" x14ac:dyDescent="0.3">
      <c r="B8" s="102" t="s">
        <v>3</v>
      </c>
      <c r="C8" s="103"/>
      <c r="D8" s="103"/>
      <c r="E8" s="103"/>
      <c r="F8" s="103"/>
      <c r="G8" s="103"/>
      <c r="H8" s="103"/>
      <c r="I8" s="103"/>
      <c r="J8" s="103"/>
      <c r="K8" s="103"/>
      <c r="L8" s="103"/>
      <c r="M8" s="103"/>
      <c r="N8" s="103"/>
      <c r="O8" s="103"/>
      <c r="P8" s="103"/>
      <c r="Q8" s="103"/>
      <c r="R8" s="104"/>
    </row>
  </sheetData>
  <mergeCells count="4">
    <mergeCell ref="B6:R6"/>
    <mergeCell ref="B5:R5"/>
    <mergeCell ref="B8:R8"/>
    <mergeCell ref="B7:R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A8A86-36D8-44B6-92AE-1F1E52D0A556}">
  <dimension ref="A1:AD78"/>
  <sheetViews>
    <sheetView showGridLines="0" topLeftCell="A5" zoomScale="86" zoomScaleNormal="86" workbookViewId="0">
      <pane ySplit="1" topLeftCell="A6" activePane="bottomLeft" state="frozen"/>
      <selection activeCell="A5" sqref="A5"/>
      <selection pane="bottomLeft" activeCell="B24" sqref="B24"/>
    </sheetView>
  </sheetViews>
  <sheetFormatPr defaultColWidth="9.140625" defaultRowHeight="15" x14ac:dyDescent="0.25"/>
  <cols>
    <col min="1" max="1" width="2.7109375" style="6" customWidth="1"/>
    <col min="2" max="2" width="48.7109375" style="6" customWidth="1"/>
    <col min="3" max="3" width="12.140625" style="6" customWidth="1"/>
    <col min="4" max="4" width="11" style="6" customWidth="1"/>
    <col min="5" max="5" width="13" style="6" customWidth="1"/>
    <col min="6" max="7" width="14" style="6" customWidth="1"/>
    <col min="8" max="9" width="13.7109375" style="6" customWidth="1"/>
    <col min="10" max="10" width="11.7109375" style="6" customWidth="1"/>
    <col min="11" max="11" width="11.42578125" style="6" customWidth="1"/>
    <col min="12" max="14" width="11.7109375" style="6" customWidth="1"/>
    <col min="15" max="15" width="12.28515625" style="6" customWidth="1"/>
    <col min="16" max="16" width="9.42578125" style="6" customWidth="1"/>
    <col min="17" max="17" width="18.42578125" style="6" customWidth="1"/>
    <col min="18" max="19" width="11.42578125" style="6" customWidth="1"/>
    <col min="20" max="20" width="11" style="6" customWidth="1"/>
    <col min="21" max="21" width="43.7109375" style="6" customWidth="1"/>
    <col min="22" max="16384" width="9.140625" style="6"/>
  </cols>
  <sheetData>
    <row r="1" spans="1:30" x14ac:dyDescent="0.25">
      <c r="B1" s="5"/>
      <c r="C1" s="5"/>
      <c r="D1" s="5"/>
      <c r="E1" s="5"/>
      <c r="F1" s="5"/>
      <c r="G1" s="5"/>
      <c r="H1" s="5"/>
      <c r="I1" s="5"/>
      <c r="J1" s="5"/>
      <c r="K1" s="5"/>
      <c r="L1" s="5"/>
      <c r="M1" s="5"/>
      <c r="N1" s="5"/>
      <c r="O1" s="5"/>
      <c r="P1" s="5"/>
      <c r="Q1" s="5"/>
      <c r="R1" s="5"/>
      <c r="S1" s="5"/>
      <c r="T1" s="5"/>
      <c r="U1" s="5"/>
    </row>
    <row r="2" spans="1:30" ht="26.25" x14ac:dyDescent="0.25">
      <c r="B2" s="7" t="s">
        <v>4</v>
      </c>
      <c r="C2" s="7"/>
      <c r="D2" s="64" t="s">
        <v>5</v>
      </c>
      <c r="E2" s="151" t="s">
        <v>6</v>
      </c>
      <c r="F2" s="152"/>
      <c r="G2" s="152"/>
      <c r="H2" s="153"/>
      <c r="I2" s="5"/>
      <c r="J2" s="5"/>
      <c r="K2" s="5"/>
      <c r="L2" s="5"/>
      <c r="M2" s="5"/>
      <c r="N2" s="5"/>
      <c r="O2" s="5"/>
      <c r="P2" s="5"/>
      <c r="Q2" s="5"/>
      <c r="R2" s="5"/>
      <c r="S2" s="5"/>
      <c r="T2" s="5"/>
      <c r="U2" s="5"/>
    </row>
    <row r="3" spans="1:30" ht="15.75" thickBot="1" x14ac:dyDescent="0.3">
      <c r="B3" s="5"/>
      <c r="C3" s="5"/>
      <c r="D3" s="5"/>
      <c r="E3" s="5"/>
      <c r="F3" s="5"/>
      <c r="G3" s="5"/>
      <c r="H3" s="5"/>
      <c r="I3" s="5"/>
      <c r="J3" s="5"/>
      <c r="K3" s="5"/>
      <c r="L3" s="5"/>
      <c r="M3" s="5"/>
      <c r="N3" s="5"/>
      <c r="O3" s="5"/>
      <c r="P3" s="5"/>
      <c r="Q3" s="5"/>
      <c r="R3" s="5"/>
      <c r="S3" s="5"/>
      <c r="T3" s="5"/>
      <c r="U3" s="5"/>
    </row>
    <row r="4" spans="1:30" ht="21" customHeight="1" thickTop="1" thickBot="1" x14ac:dyDescent="0.3">
      <c r="B4" s="154" t="s">
        <v>7</v>
      </c>
      <c r="C4" s="155"/>
      <c r="D4" s="156"/>
      <c r="E4" s="156"/>
      <c r="F4" s="156"/>
      <c r="G4" s="156"/>
      <c r="H4" s="156"/>
      <c r="I4" s="156"/>
      <c r="J4" s="156"/>
      <c r="K4" s="156"/>
      <c r="L4" s="156"/>
      <c r="M4" s="156"/>
      <c r="N4" s="156"/>
      <c r="O4" s="156"/>
      <c r="P4" s="156"/>
      <c r="Q4" s="156"/>
      <c r="R4" s="156"/>
      <c r="S4" s="156"/>
      <c r="T4" s="156"/>
      <c r="U4" s="157"/>
    </row>
    <row r="5" spans="1:30" ht="20.25" thickTop="1" thickBot="1" x14ac:dyDescent="0.3">
      <c r="B5" s="132" t="s">
        <v>8</v>
      </c>
      <c r="C5" s="133"/>
      <c r="D5" s="134"/>
      <c r="E5" s="123" t="s">
        <v>9</v>
      </c>
      <c r="F5" s="124"/>
      <c r="G5" s="124"/>
      <c r="H5" s="124"/>
      <c r="I5" s="124"/>
      <c r="J5" s="124"/>
      <c r="K5" s="124"/>
      <c r="L5" s="124"/>
      <c r="M5" s="124"/>
      <c r="N5" s="124"/>
      <c r="O5" s="124"/>
      <c r="P5" s="124"/>
      <c r="Q5" s="124"/>
      <c r="R5" s="125"/>
      <c r="S5" s="8"/>
      <c r="T5" s="9"/>
      <c r="U5" s="10"/>
      <c r="V5" s="11"/>
      <c r="Z5" s="60"/>
      <c r="AA5" s="60"/>
      <c r="AB5" s="60"/>
      <c r="AC5" s="60"/>
      <c r="AD5" s="60"/>
    </row>
    <row r="6" spans="1:30" ht="60" customHeight="1" thickTop="1" thickBot="1" x14ac:dyDescent="0.3">
      <c r="A6" s="66"/>
      <c r="B6" s="67" t="s">
        <v>10</v>
      </c>
      <c r="C6" s="68" t="s">
        <v>11</v>
      </c>
      <c r="D6" s="69" t="s">
        <v>12</v>
      </c>
      <c r="E6" s="13" t="s">
        <v>13</v>
      </c>
      <c r="F6" s="13" t="s">
        <v>14</v>
      </c>
      <c r="G6" s="13" t="s">
        <v>15</v>
      </c>
      <c r="H6" s="14" t="s">
        <v>16</v>
      </c>
      <c r="I6" s="14" t="s">
        <v>17</v>
      </c>
      <c r="J6" s="14" t="s">
        <v>18</v>
      </c>
      <c r="K6" s="14" t="s">
        <v>19</v>
      </c>
      <c r="L6" s="14" t="s">
        <v>20</v>
      </c>
      <c r="M6" s="14" t="s">
        <v>21</v>
      </c>
      <c r="N6" s="14" t="s">
        <v>22</v>
      </c>
      <c r="O6" s="14" t="s">
        <v>23</v>
      </c>
      <c r="P6" s="14" t="s">
        <v>24</v>
      </c>
      <c r="Q6" s="14" t="s">
        <v>25</v>
      </c>
      <c r="R6" s="15" t="s">
        <v>26</v>
      </c>
      <c r="S6" s="16" t="s">
        <v>27</v>
      </c>
      <c r="T6" s="16" t="s">
        <v>28</v>
      </c>
      <c r="U6" s="17" t="s">
        <v>29</v>
      </c>
      <c r="Z6" s="60"/>
      <c r="AA6" s="60"/>
      <c r="AB6" s="61"/>
      <c r="AC6" s="62"/>
      <c r="AD6" s="63"/>
    </row>
    <row r="7" spans="1:30" ht="14.1" customHeight="1" thickTop="1" x14ac:dyDescent="0.25">
      <c r="A7" s="66"/>
      <c r="B7" s="74" t="s">
        <v>39</v>
      </c>
      <c r="C7" s="86">
        <v>31</v>
      </c>
      <c r="D7" s="76">
        <v>2</v>
      </c>
      <c r="E7" s="43">
        <v>2124</v>
      </c>
      <c r="F7" s="43">
        <v>540</v>
      </c>
      <c r="G7" s="43">
        <v>90</v>
      </c>
      <c r="H7" s="47">
        <v>0</v>
      </c>
      <c r="I7" s="47">
        <v>0</v>
      </c>
      <c r="J7" s="44">
        <v>1446</v>
      </c>
      <c r="K7" s="48">
        <v>0</v>
      </c>
      <c r="L7" s="44">
        <v>160</v>
      </c>
      <c r="M7" s="44">
        <v>160</v>
      </c>
      <c r="N7" s="44">
        <v>80</v>
      </c>
      <c r="O7" s="44">
        <v>180</v>
      </c>
      <c r="P7" s="44"/>
      <c r="Q7" s="45"/>
      <c r="R7" s="18">
        <f>SUM(E7:Q7)</f>
        <v>4780</v>
      </c>
      <c r="S7" s="158">
        <f>IF(R69=0,0,R46/R69)</f>
        <v>0.5328718428437792</v>
      </c>
      <c r="T7" s="161">
        <f>SUM(D7:D45)</f>
        <v>83</v>
      </c>
      <c r="U7" s="148" t="s">
        <v>136</v>
      </c>
    </row>
    <row r="8" spans="1:30" ht="14.1" customHeight="1" x14ac:dyDescent="0.25">
      <c r="A8" s="66"/>
      <c r="B8" s="75" t="s">
        <v>157</v>
      </c>
      <c r="C8" s="86">
        <v>35</v>
      </c>
      <c r="D8" s="77">
        <v>7</v>
      </c>
      <c r="E8" s="47">
        <v>140</v>
      </c>
      <c r="F8" s="47">
        <v>1176</v>
      </c>
      <c r="G8" s="47">
        <v>420</v>
      </c>
      <c r="H8" s="47">
        <v>0</v>
      </c>
      <c r="I8" s="47">
        <v>0</v>
      </c>
      <c r="J8" s="70">
        <v>750</v>
      </c>
      <c r="K8" s="48">
        <v>0</v>
      </c>
      <c r="L8" s="48">
        <v>0</v>
      </c>
      <c r="M8" s="47">
        <v>0</v>
      </c>
      <c r="N8" s="47">
        <v>0</v>
      </c>
      <c r="O8" s="47">
        <v>0</v>
      </c>
      <c r="P8" s="47">
        <v>0</v>
      </c>
      <c r="Q8" s="48"/>
      <c r="R8" s="18">
        <f t="shared" ref="R8:R45" si="0">SUM(E8:Q8)</f>
        <v>2486</v>
      </c>
      <c r="S8" s="159"/>
      <c r="T8" s="162"/>
      <c r="U8" s="149"/>
    </row>
    <row r="9" spans="1:30" ht="14.1" customHeight="1" x14ac:dyDescent="0.25">
      <c r="A9" s="66"/>
      <c r="B9" s="75" t="s">
        <v>44</v>
      </c>
      <c r="C9" s="86">
        <v>19</v>
      </c>
      <c r="D9" s="76">
        <v>1</v>
      </c>
      <c r="E9" s="47">
        <v>12</v>
      </c>
      <c r="F9" s="47">
        <v>168</v>
      </c>
      <c r="G9" s="47">
        <v>60</v>
      </c>
      <c r="H9" s="47">
        <v>0</v>
      </c>
      <c r="I9" s="47">
        <v>0</v>
      </c>
      <c r="J9" s="71">
        <v>100</v>
      </c>
      <c r="K9" s="48">
        <v>0</v>
      </c>
      <c r="L9" s="48">
        <v>0</v>
      </c>
      <c r="M9" s="48">
        <v>40</v>
      </c>
      <c r="N9" s="47">
        <v>0</v>
      </c>
      <c r="O9" s="47">
        <v>0</v>
      </c>
      <c r="P9" s="47">
        <v>0</v>
      </c>
      <c r="Q9" s="48"/>
      <c r="R9" s="18">
        <f t="shared" si="0"/>
        <v>380</v>
      </c>
      <c r="S9" s="159"/>
      <c r="T9" s="162"/>
      <c r="U9" s="149"/>
    </row>
    <row r="10" spans="1:30" ht="14.1" customHeight="1" x14ac:dyDescent="0.25">
      <c r="A10" s="66"/>
      <c r="B10" s="75" t="s">
        <v>45</v>
      </c>
      <c r="C10" s="86">
        <v>20</v>
      </c>
      <c r="D10" s="76">
        <v>1</v>
      </c>
      <c r="E10" s="47">
        <v>20</v>
      </c>
      <c r="F10" s="47">
        <v>10</v>
      </c>
      <c r="G10" s="47">
        <v>0</v>
      </c>
      <c r="H10" s="47">
        <v>0</v>
      </c>
      <c r="I10" s="47">
        <v>0</v>
      </c>
      <c r="J10" s="47">
        <v>0</v>
      </c>
      <c r="K10" s="85">
        <v>40</v>
      </c>
      <c r="L10" s="48">
        <v>0</v>
      </c>
      <c r="M10" s="47">
        <v>0</v>
      </c>
      <c r="N10" s="47">
        <v>0</v>
      </c>
      <c r="O10" s="47">
        <v>0</v>
      </c>
      <c r="P10" s="47">
        <v>0</v>
      </c>
      <c r="Q10" s="48"/>
      <c r="R10" s="18">
        <f t="shared" si="0"/>
        <v>70</v>
      </c>
      <c r="S10" s="159"/>
      <c r="T10" s="162"/>
      <c r="U10" s="149"/>
    </row>
    <row r="11" spans="1:30" ht="14.1" customHeight="1" x14ac:dyDescent="0.25">
      <c r="A11" s="66"/>
      <c r="B11" s="74" t="s">
        <v>119</v>
      </c>
      <c r="C11" s="84">
        <v>36</v>
      </c>
      <c r="D11" s="80">
        <v>2</v>
      </c>
      <c r="E11" s="82">
        <v>0</v>
      </c>
      <c r="F11" s="82">
        <v>20</v>
      </c>
      <c r="G11" s="82">
        <v>0</v>
      </c>
      <c r="H11" s="82">
        <v>0</v>
      </c>
      <c r="I11" s="82">
        <v>0</v>
      </c>
      <c r="J11" s="82">
        <v>0</v>
      </c>
      <c r="K11" s="71">
        <v>80</v>
      </c>
      <c r="L11" s="48">
        <v>0</v>
      </c>
      <c r="M11" s="47">
        <v>0</v>
      </c>
      <c r="N11" s="47">
        <v>0</v>
      </c>
      <c r="O11" s="47">
        <v>0</v>
      </c>
      <c r="P11" s="47">
        <v>0</v>
      </c>
      <c r="Q11" s="48"/>
      <c r="R11" s="18">
        <f t="shared" si="0"/>
        <v>100</v>
      </c>
      <c r="S11" s="159"/>
      <c r="T11" s="162"/>
      <c r="U11" s="149"/>
    </row>
    <row r="12" spans="1:30" ht="14.1" customHeight="1" x14ac:dyDescent="0.25">
      <c r="A12" s="66"/>
      <c r="B12" s="74" t="s">
        <v>121</v>
      </c>
      <c r="C12" s="84">
        <v>20</v>
      </c>
      <c r="D12" s="80">
        <v>1</v>
      </c>
      <c r="E12" s="82">
        <v>0</v>
      </c>
      <c r="F12" s="82">
        <v>20</v>
      </c>
      <c r="G12" s="82">
        <v>0</v>
      </c>
      <c r="H12" s="82">
        <v>0</v>
      </c>
      <c r="I12" s="82">
        <v>0</v>
      </c>
      <c r="J12" s="82">
        <v>0</v>
      </c>
      <c r="K12" s="71">
        <v>0</v>
      </c>
      <c r="L12" s="48">
        <v>0</v>
      </c>
      <c r="M12" s="47">
        <v>0</v>
      </c>
      <c r="N12" s="47">
        <v>0</v>
      </c>
      <c r="O12" s="47">
        <v>0</v>
      </c>
      <c r="P12" s="47">
        <v>0</v>
      </c>
      <c r="Q12" s="73" t="s">
        <v>135</v>
      </c>
      <c r="R12" s="18">
        <f t="shared" si="0"/>
        <v>20</v>
      </c>
      <c r="S12" s="159"/>
      <c r="T12" s="162"/>
      <c r="U12" s="149"/>
    </row>
    <row r="13" spans="1:30" ht="14.1" customHeight="1" x14ac:dyDescent="0.25">
      <c r="A13" s="66"/>
      <c r="B13" s="75" t="s">
        <v>49</v>
      </c>
      <c r="C13" s="86">
        <v>11</v>
      </c>
      <c r="D13" s="76">
        <v>1</v>
      </c>
      <c r="E13" s="47">
        <v>20</v>
      </c>
      <c r="F13" s="47">
        <v>0</v>
      </c>
      <c r="G13" s="48">
        <v>0</v>
      </c>
      <c r="H13" s="48">
        <v>0</v>
      </c>
      <c r="I13" s="48">
        <v>0</v>
      </c>
      <c r="J13" s="48">
        <v>0</v>
      </c>
      <c r="K13" s="48">
        <v>0</v>
      </c>
      <c r="L13" s="48">
        <v>0</v>
      </c>
      <c r="M13" s="47">
        <v>0</v>
      </c>
      <c r="N13" s="47">
        <v>0</v>
      </c>
      <c r="O13" s="44">
        <v>40</v>
      </c>
      <c r="P13" s="44">
        <v>13</v>
      </c>
      <c r="Q13" s="48"/>
      <c r="R13" s="18">
        <f t="shared" si="0"/>
        <v>73</v>
      </c>
      <c r="S13" s="159"/>
      <c r="T13" s="162"/>
      <c r="U13" s="149"/>
    </row>
    <row r="14" spans="1:30" ht="14.1" customHeight="1" x14ac:dyDescent="0.25">
      <c r="A14" s="66"/>
      <c r="B14" s="75" t="s">
        <v>53</v>
      </c>
      <c r="C14" s="86">
        <v>7</v>
      </c>
      <c r="D14" s="76">
        <v>1</v>
      </c>
      <c r="E14" s="47">
        <v>0</v>
      </c>
      <c r="F14" s="47">
        <v>0</v>
      </c>
      <c r="G14" s="47">
        <v>0</v>
      </c>
      <c r="H14" s="48">
        <v>20</v>
      </c>
      <c r="I14" s="48">
        <v>0</v>
      </c>
      <c r="J14" s="71">
        <v>0</v>
      </c>
      <c r="K14" s="48">
        <v>0</v>
      </c>
      <c r="L14" s="48">
        <v>0</v>
      </c>
      <c r="M14" s="48">
        <v>40</v>
      </c>
      <c r="N14" s="48">
        <v>20</v>
      </c>
      <c r="O14" s="48">
        <v>40</v>
      </c>
      <c r="P14" s="48">
        <v>80</v>
      </c>
      <c r="Q14" s="48"/>
      <c r="R14" s="18">
        <f t="shared" si="0"/>
        <v>200</v>
      </c>
      <c r="S14" s="159"/>
      <c r="T14" s="162"/>
      <c r="U14" s="149"/>
    </row>
    <row r="15" spans="1:30" ht="14.1" customHeight="1" x14ac:dyDescent="0.25">
      <c r="A15" s="66"/>
      <c r="B15" s="75" t="s">
        <v>56</v>
      </c>
      <c r="C15" s="86">
        <v>13</v>
      </c>
      <c r="D15" s="76">
        <v>1</v>
      </c>
      <c r="E15" s="47">
        <v>0</v>
      </c>
      <c r="F15" s="47">
        <v>0</v>
      </c>
      <c r="G15" s="47">
        <v>0</v>
      </c>
      <c r="H15" s="47">
        <v>0</v>
      </c>
      <c r="I15" s="47">
        <v>0</v>
      </c>
      <c r="J15" s="44">
        <v>40</v>
      </c>
      <c r="K15" s="47">
        <v>0</v>
      </c>
      <c r="L15" s="47">
        <v>0</v>
      </c>
      <c r="M15" s="47">
        <v>0</v>
      </c>
      <c r="N15" s="47">
        <v>0</v>
      </c>
      <c r="O15" s="48">
        <v>20</v>
      </c>
      <c r="P15" s="48">
        <v>80</v>
      </c>
      <c r="Q15" s="48"/>
      <c r="R15" s="18">
        <f t="shared" si="0"/>
        <v>140</v>
      </c>
      <c r="S15" s="159"/>
      <c r="T15" s="162"/>
      <c r="U15" s="149"/>
    </row>
    <row r="16" spans="1:30" ht="14.1" customHeight="1" x14ac:dyDescent="0.25">
      <c r="A16" s="66"/>
      <c r="B16" s="75" t="s">
        <v>59</v>
      </c>
      <c r="C16" s="86">
        <v>12</v>
      </c>
      <c r="D16" s="76">
        <v>1</v>
      </c>
      <c r="E16" s="47">
        <v>0</v>
      </c>
      <c r="F16" s="47">
        <v>0</v>
      </c>
      <c r="G16" s="47">
        <v>0</v>
      </c>
      <c r="H16" s="47">
        <v>0</v>
      </c>
      <c r="I16" s="47">
        <v>0</v>
      </c>
      <c r="J16" s="44">
        <v>40</v>
      </c>
      <c r="K16" s="47">
        <v>0</v>
      </c>
      <c r="L16" s="47">
        <v>0</v>
      </c>
      <c r="M16" s="47">
        <v>0</v>
      </c>
      <c r="N16" s="47">
        <v>0</v>
      </c>
      <c r="O16" s="48">
        <v>20</v>
      </c>
      <c r="P16" s="48">
        <v>80</v>
      </c>
      <c r="Q16" s="48"/>
      <c r="R16" s="18">
        <f t="shared" si="0"/>
        <v>140</v>
      </c>
      <c r="S16" s="159"/>
      <c r="T16" s="162"/>
      <c r="U16" s="149"/>
    </row>
    <row r="17" spans="1:21" ht="14.1" customHeight="1" x14ac:dyDescent="0.25">
      <c r="A17" s="66"/>
      <c r="B17" s="75" t="s">
        <v>62</v>
      </c>
      <c r="C17" s="86">
        <v>24</v>
      </c>
      <c r="D17" s="76">
        <v>1</v>
      </c>
      <c r="E17" s="47">
        <v>20</v>
      </c>
      <c r="F17" s="47">
        <v>0</v>
      </c>
      <c r="G17" s="47">
        <v>0</v>
      </c>
      <c r="H17" s="47">
        <v>0</v>
      </c>
      <c r="I17" s="47">
        <v>0</v>
      </c>
      <c r="J17" s="44">
        <v>40</v>
      </c>
      <c r="K17" s="47">
        <v>0</v>
      </c>
      <c r="L17" s="47">
        <v>0</v>
      </c>
      <c r="M17" s="47">
        <v>0</v>
      </c>
      <c r="N17" s="47">
        <v>0</v>
      </c>
      <c r="O17" s="47">
        <v>0</v>
      </c>
      <c r="P17" s="47">
        <v>0</v>
      </c>
      <c r="Q17" s="73" t="s">
        <v>135</v>
      </c>
      <c r="R17" s="18">
        <f t="shared" si="0"/>
        <v>60</v>
      </c>
      <c r="S17" s="159"/>
      <c r="T17" s="162"/>
      <c r="U17" s="149"/>
    </row>
    <row r="18" spans="1:21" ht="14.1" customHeight="1" x14ac:dyDescent="0.25">
      <c r="A18" s="66"/>
      <c r="B18" s="75" t="s">
        <v>65</v>
      </c>
      <c r="C18" s="86">
        <v>7</v>
      </c>
      <c r="D18" s="76">
        <v>1</v>
      </c>
      <c r="E18" s="47">
        <v>20</v>
      </c>
      <c r="F18" s="47">
        <v>0</v>
      </c>
      <c r="G18" s="47">
        <v>0</v>
      </c>
      <c r="H18" s="47">
        <v>0</v>
      </c>
      <c r="I18" s="47">
        <v>0</v>
      </c>
      <c r="J18" s="44">
        <v>40</v>
      </c>
      <c r="K18" s="47">
        <v>0</v>
      </c>
      <c r="L18" s="47">
        <v>0</v>
      </c>
      <c r="M18" s="47">
        <v>0</v>
      </c>
      <c r="N18" s="47">
        <v>0</v>
      </c>
      <c r="O18" s="44">
        <v>40</v>
      </c>
      <c r="P18" s="44">
        <v>40</v>
      </c>
      <c r="Q18" s="73" t="s">
        <v>135</v>
      </c>
      <c r="R18" s="18">
        <f t="shared" si="0"/>
        <v>140</v>
      </c>
      <c r="S18" s="159"/>
      <c r="T18" s="162"/>
      <c r="U18" s="149"/>
    </row>
    <row r="19" spans="1:21" ht="14.1" customHeight="1" x14ac:dyDescent="0.25">
      <c r="A19" s="66"/>
      <c r="B19" s="75" t="s">
        <v>68</v>
      </c>
      <c r="C19" s="86">
        <v>1</v>
      </c>
      <c r="D19" s="76">
        <v>1</v>
      </c>
      <c r="E19" s="47">
        <v>20</v>
      </c>
      <c r="F19" s="47">
        <v>0</v>
      </c>
      <c r="G19" s="47">
        <v>0</v>
      </c>
      <c r="H19" s="47">
        <v>0</v>
      </c>
      <c r="I19" s="47">
        <v>0</v>
      </c>
      <c r="J19" s="44">
        <v>40</v>
      </c>
      <c r="K19" s="47">
        <v>0</v>
      </c>
      <c r="L19" s="47">
        <v>0</v>
      </c>
      <c r="M19" s="47">
        <v>0</v>
      </c>
      <c r="N19" s="47">
        <v>0</v>
      </c>
      <c r="O19" s="44">
        <v>40</v>
      </c>
      <c r="P19" s="44">
        <v>40</v>
      </c>
      <c r="Q19" s="48"/>
      <c r="R19" s="18">
        <f t="shared" si="0"/>
        <v>140</v>
      </c>
      <c r="S19" s="159"/>
      <c r="T19" s="162"/>
      <c r="U19" s="149"/>
    </row>
    <row r="20" spans="1:21" ht="14.1" customHeight="1" x14ac:dyDescent="0.25">
      <c r="A20" s="66"/>
      <c r="B20" s="75" t="s">
        <v>71</v>
      </c>
      <c r="C20" s="86">
        <v>10</v>
      </c>
      <c r="D20" s="76">
        <v>1</v>
      </c>
      <c r="E20" s="47">
        <v>20</v>
      </c>
      <c r="F20" s="47">
        <v>0</v>
      </c>
      <c r="G20" s="47">
        <v>0</v>
      </c>
      <c r="H20" s="47">
        <v>0</v>
      </c>
      <c r="I20" s="47">
        <v>0</v>
      </c>
      <c r="J20" s="44">
        <v>40</v>
      </c>
      <c r="K20" s="47">
        <v>0</v>
      </c>
      <c r="L20" s="47">
        <v>0</v>
      </c>
      <c r="M20" s="47">
        <v>0</v>
      </c>
      <c r="N20" s="47">
        <v>0</v>
      </c>
      <c r="O20" s="44">
        <v>40</v>
      </c>
      <c r="P20" s="44">
        <v>40</v>
      </c>
      <c r="Q20" s="48"/>
      <c r="R20" s="18">
        <f t="shared" si="0"/>
        <v>140</v>
      </c>
      <c r="S20" s="159"/>
      <c r="T20" s="162"/>
      <c r="U20" s="149"/>
    </row>
    <row r="21" spans="1:21" ht="14.1" customHeight="1" x14ac:dyDescent="0.25">
      <c r="A21" s="66"/>
      <c r="B21" s="74" t="s">
        <v>117</v>
      </c>
      <c r="C21" s="84">
        <v>96</v>
      </c>
      <c r="D21" s="80">
        <v>16</v>
      </c>
      <c r="E21" s="47">
        <v>0</v>
      </c>
      <c r="F21" s="47">
        <v>0</v>
      </c>
      <c r="G21" s="47">
        <v>0</v>
      </c>
      <c r="H21" s="47">
        <v>0</v>
      </c>
      <c r="I21" s="47">
        <v>0</v>
      </c>
      <c r="J21" s="71">
        <v>500</v>
      </c>
      <c r="K21" s="47">
        <v>0</v>
      </c>
      <c r="L21" s="47">
        <v>0</v>
      </c>
      <c r="M21" s="47">
        <v>0</v>
      </c>
      <c r="N21" s="47">
        <v>0</v>
      </c>
      <c r="O21" s="47">
        <v>0</v>
      </c>
      <c r="P21" s="48">
        <v>20</v>
      </c>
      <c r="Q21" s="48"/>
      <c r="R21" s="18">
        <f t="shared" si="0"/>
        <v>520</v>
      </c>
      <c r="S21" s="159"/>
      <c r="T21" s="162"/>
      <c r="U21" s="149"/>
    </row>
    <row r="22" spans="1:21" ht="14.1" customHeight="1" x14ac:dyDescent="0.25">
      <c r="A22" s="66"/>
      <c r="B22" s="74" t="s">
        <v>118</v>
      </c>
      <c r="C22" s="84">
        <v>23</v>
      </c>
      <c r="D22" s="80">
        <v>8</v>
      </c>
      <c r="E22" s="47">
        <v>0</v>
      </c>
      <c r="F22" s="47">
        <v>0</v>
      </c>
      <c r="G22" s="47">
        <v>0</v>
      </c>
      <c r="H22" s="47">
        <v>0</v>
      </c>
      <c r="I22" s="47">
        <v>0</v>
      </c>
      <c r="J22" s="71">
        <v>210</v>
      </c>
      <c r="K22" s="47">
        <v>0</v>
      </c>
      <c r="L22" s="47">
        <v>0</v>
      </c>
      <c r="M22" s="47">
        <v>0</v>
      </c>
      <c r="N22" s="47">
        <v>0</v>
      </c>
      <c r="O22" s="47">
        <v>0</v>
      </c>
      <c r="P22" s="47">
        <v>0</v>
      </c>
      <c r="Q22" s="48"/>
      <c r="R22" s="18">
        <f t="shared" si="0"/>
        <v>210</v>
      </c>
      <c r="S22" s="159"/>
      <c r="T22" s="162"/>
      <c r="U22" s="149"/>
    </row>
    <row r="23" spans="1:21" ht="14.1" customHeight="1" x14ac:dyDescent="0.25">
      <c r="A23" s="66"/>
      <c r="B23" s="75" t="s">
        <v>74</v>
      </c>
      <c r="C23" s="86">
        <v>14</v>
      </c>
      <c r="D23" s="76">
        <v>1</v>
      </c>
      <c r="E23" s="47">
        <v>20</v>
      </c>
      <c r="F23" s="47">
        <v>0</v>
      </c>
      <c r="G23" s="47">
        <v>0</v>
      </c>
      <c r="H23" s="48">
        <v>60</v>
      </c>
      <c r="I23" s="47">
        <v>0</v>
      </c>
      <c r="J23" s="48">
        <v>60</v>
      </c>
      <c r="K23" s="47">
        <v>0</v>
      </c>
      <c r="L23" s="47">
        <v>0</v>
      </c>
      <c r="M23" s="47">
        <v>0</v>
      </c>
      <c r="N23" s="47">
        <v>0</v>
      </c>
      <c r="O23" s="44">
        <v>46</v>
      </c>
      <c r="P23" s="44">
        <v>40</v>
      </c>
      <c r="Q23" s="48"/>
      <c r="R23" s="18">
        <f t="shared" si="0"/>
        <v>226</v>
      </c>
      <c r="S23" s="159"/>
      <c r="T23" s="162"/>
      <c r="U23" s="149"/>
    </row>
    <row r="24" spans="1:21" ht="14.1" customHeight="1" x14ac:dyDescent="0.25">
      <c r="A24" s="66"/>
      <c r="B24" s="74" t="s">
        <v>116</v>
      </c>
      <c r="C24" s="84">
        <v>25</v>
      </c>
      <c r="D24" s="80">
        <v>1</v>
      </c>
      <c r="E24" s="47">
        <v>20</v>
      </c>
      <c r="F24" s="47">
        <v>0</v>
      </c>
      <c r="G24" s="47">
        <v>0</v>
      </c>
      <c r="H24" s="48">
        <v>60</v>
      </c>
      <c r="I24" s="47">
        <v>0</v>
      </c>
      <c r="J24" s="48">
        <v>60</v>
      </c>
      <c r="K24" s="47">
        <v>0</v>
      </c>
      <c r="L24" s="47">
        <v>0</v>
      </c>
      <c r="M24" s="47">
        <v>0</v>
      </c>
      <c r="N24" s="47">
        <v>0</v>
      </c>
      <c r="O24" s="44">
        <v>46</v>
      </c>
      <c r="P24" s="44">
        <v>40</v>
      </c>
      <c r="Q24" s="48"/>
      <c r="R24" s="18">
        <f t="shared" si="0"/>
        <v>226</v>
      </c>
      <c r="S24" s="159"/>
      <c r="T24" s="162"/>
      <c r="U24" s="149"/>
    </row>
    <row r="25" spans="1:21" ht="14.1" customHeight="1" x14ac:dyDescent="0.25">
      <c r="A25" s="66"/>
      <c r="B25" s="75" t="s">
        <v>76</v>
      </c>
      <c r="C25" s="86">
        <v>14</v>
      </c>
      <c r="D25" s="78">
        <v>1</v>
      </c>
      <c r="E25" s="47">
        <v>12</v>
      </c>
      <c r="F25" s="43">
        <v>0</v>
      </c>
      <c r="G25" s="43">
        <v>0</v>
      </c>
      <c r="H25" s="44">
        <v>3</v>
      </c>
      <c r="I25" s="43">
        <v>0</v>
      </c>
      <c r="J25" s="43">
        <v>0</v>
      </c>
      <c r="K25" s="43">
        <v>0</v>
      </c>
      <c r="L25" s="43">
        <v>0</v>
      </c>
      <c r="M25" s="43">
        <v>0</v>
      </c>
      <c r="N25" s="43">
        <v>0</v>
      </c>
      <c r="O25" s="43">
        <v>6</v>
      </c>
      <c r="P25" s="48">
        <v>8</v>
      </c>
      <c r="Q25" s="48"/>
      <c r="R25" s="18">
        <f t="shared" si="0"/>
        <v>29</v>
      </c>
      <c r="S25" s="159"/>
      <c r="T25" s="162"/>
      <c r="U25" s="149"/>
    </row>
    <row r="26" spans="1:21" ht="14.1" customHeight="1" x14ac:dyDescent="0.25">
      <c r="A26" s="66"/>
      <c r="B26" s="75" t="s">
        <v>80</v>
      </c>
      <c r="C26" s="87">
        <v>8</v>
      </c>
      <c r="D26" s="78">
        <v>1</v>
      </c>
      <c r="E26" s="43">
        <v>0</v>
      </c>
      <c r="F26" s="43">
        <v>0</v>
      </c>
      <c r="G26" s="43">
        <v>0</v>
      </c>
      <c r="H26" s="44">
        <v>3</v>
      </c>
      <c r="I26" s="43">
        <v>0</v>
      </c>
      <c r="J26" s="43">
        <v>0</v>
      </c>
      <c r="K26" s="43">
        <v>0</v>
      </c>
      <c r="L26" s="43">
        <v>0</v>
      </c>
      <c r="M26" s="43">
        <v>0</v>
      </c>
      <c r="N26" s="43">
        <v>0</v>
      </c>
      <c r="O26" s="43">
        <v>3</v>
      </c>
      <c r="P26" s="47">
        <v>0</v>
      </c>
      <c r="Q26" s="44"/>
      <c r="R26" s="18">
        <f t="shared" si="0"/>
        <v>6</v>
      </c>
      <c r="S26" s="159"/>
      <c r="T26" s="162"/>
      <c r="U26" s="149"/>
    </row>
    <row r="27" spans="1:21" ht="14.1" customHeight="1" x14ac:dyDescent="0.25">
      <c r="A27" s="66"/>
      <c r="B27" s="75" t="s">
        <v>83</v>
      </c>
      <c r="C27" s="88">
        <v>13</v>
      </c>
      <c r="D27" s="79">
        <v>1</v>
      </c>
      <c r="E27" s="43">
        <v>0</v>
      </c>
      <c r="F27" s="44">
        <v>3</v>
      </c>
      <c r="G27" s="43">
        <v>0</v>
      </c>
      <c r="H27" s="43">
        <v>0</v>
      </c>
      <c r="I27" s="43">
        <v>0</v>
      </c>
      <c r="J27" s="43">
        <v>0</v>
      </c>
      <c r="K27" s="43">
        <v>0</v>
      </c>
      <c r="L27" s="43">
        <v>0</v>
      </c>
      <c r="M27" s="43">
        <v>0</v>
      </c>
      <c r="N27" s="43">
        <v>0</v>
      </c>
      <c r="O27" s="43">
        <v>3</v>
      </c>
      <c r="P27" s="47">
        <v>0</v>
      </c>
      <c r="Q27" s="44"/>
      <c r="R27" s="18">
        <f t="shared" si="0"/>
        <v>6</v>
      </c>
      <c r="S27" s="159"/>
      <c r="T27" s="162"/>
      <c r="U27" s="149"/>
    </row>
    <row r="28" spans="1:21" ht="14.1" customHeight="1" x14ac:dyDescent="0.25">
      <c r="A28" s="66"/>
      <c r="B28" s="75" t="s">
        <v>86</v>
      </c>
      <c r="C28" s="88">
        <v>47</v>
      </c>
      <c r="D28" s="78">
        <v>5</v>
      </c>
      <c r="E28" s="43">
        <v>0</v>
      </c>
      <c r="F28" s="43">
        <v>8</v>
      </c>
      <c r="G28" s="43">
        <v>0</v>
      </c>
      <c r="H28" s="43">
        <v>0</v>
      </c>
      <c r="I28" s="44">
        <v>40</v>
      </c>
      <c r="J28" s="70">
        <v>10</v>
      </c>
      <c r="K28" s="43">
        <v>0</v>
      </c>
      <c r="L28" s="43">
        <v>0</v>
      </c>
      <c r="M28" s="43">
        <v>0</v>
      </c>
      <c r="N28" s="43">
        <v>0</v>
      </c>
      <c r="O28" s="44">
        <v>16</v>
      </c>
      <c r="P28" s="70">
        <v>75</v>
      </c>
      <c r="Q28" s="44"/>
      <c r="R28" s="18">
        <f t="shared" si="0"/>
        <v>149</v>
      </c>
      <c r="S28" s="159"/>
      <c r="T28" s="162"/>
      <c r="U28" s="149"/>
    </row>
    <row r="29" spans="1:21" ht="14.1" customHeight="1" x14ac:dyDescent="0.25">
      <c r="A29" s="66"/>
      <c r="B29" s="74" t="s">
        <v>122</v>
      </c>
      <c r="C29" s="84">
        <v>491</v>
      </c>
      <c r="D29" s="78">
        <v>8</v>
      </c>
      <c r="E29" s="43">
        <v>0</v>
      </c>
      <c r="F29" s="43">
        <v>0</v>
      </c>
      <c r="G29" s="43">
        <v>0</v>
      </c>
      <c r="H29" s="43">
        <v>0</v>
      </c>
      <c r="I29" s="70">
        <v>300</v>
      </c>
      <c r="J29" s="70">
        <v>100</v>
      </c>
      <c r="K29" s="43">
        <v>0</v>
      </c>
      <c r="L29" s="43">
        <v>0</v>
      </c>
      <c r="M29" s="43">
        <v>0</v>
      </c>
      <c r="N29" s="43">
        <v>0</v>
      </c>
      <c r="O29" s="43">
        <v>0</v>
      </c>
      <c r="P29" s="70">
        <v>75</v>
      </c>
      <c r="Q29" s="44" t="s">
        <v>106</v>
      </c>
      <c r="R29" s="18">
        <f t="shared" si="0"/>
        <v>475</v>
      </c>
      <c r="S29" s="159"/>
      <c r="T29" s="162"/>
      <c r="U29" s="149"/>
    </row>
    <row r="30" spans="1:21" ht="14.1" customHeight="1" x14ac:dyDescent="0.25">
      <c r="A30" s="66"/>
      <c r="B30" s="75" t="s">
        <v>88</v>
      </c>
      <c r="C30" s="88">
        <v>35</v>
      </c>
      <c r="D30" s="78">
        <v>4</v>
      </c>
      <c r="E30" s="43">
        <v>0</v>
      </c>
      <c r="F30" s="43">
        <v>120</v>
      </c>
      <c r="G30" s="43">
        <v>60</v>
      </c>
      <c r="H30" s="43">
        <v>0</v>
      </c>
      <c r="I30" s="70">
        <v>300</v>
      </c>
      <c r="J30" s="70">
        <v>100</v>
      </c>
      <c r="K30" s="43">
        <v>0</v>
      </c>
      <c r="L30" s="43">
        <v>0</v>
      </c>
      <c r="M30" s="43">
        <v>0</v>
      </c>
      <c r="N30" s="43">
        <v>0</v>
      </c>
      <c r="O30" s="44">
        <v>40</v>
      </c>
      <c r="P30" s="70">
        <v>75</v>
      </c>
      <c r="Q30" s="44"/>
      <c r="R30" s="18">
        <f t="shared" si="0"/>
        <v>695</v>
      </c>
      <c r="S30" s="159"/>
      <c r="T30" s="162"/>
      <c r="U30" s="149"/>
    </row>
    <row r="31" spans="1:21" ht="14.1" customHeight="1" x14ac:dyDescent="0.25">
      <c r="A31" s="66"/>
      <c r="B31" s="75" t="s">
        <v>90</v>
      </c>
      <c r="C31" s="84">
        <v>6</v>
      </c>
      <c r="D31" s="80">
        <v>1</v>
      </c>
      <c r="E31" s="43">
        <v>0</v>
      </c>
      <c r="F31" s="43">
        <v>0</v>
      </c>
      <c r="G31" s="43">
        <v>0</v>
      </c>
      <c r="H31" s="43">
        <v>0</v>
      </c>
      <c r="I31" s="44">
        <v>40</v>
      </c>
      <c r="J31" s="70">
        <v>10</v>
      </c>
      <c r="K31" s="43">
        <v>0</v>
      </c>
      <c r="L31" s="43">
        <v>0</v>
      </c>
      <c r="M31" s="43">
        <v>0</v>
      </c>
      <c r="N31" s="43">
        <v>0</v>
      </c>
      <c r="O31" s="44">
        <v>16</v>
      </c>
      <c r="P31" s="44">
        <v>13</v>
      </c>
      <c r="Q31" s="44"/>
      <c r="R31" s="18">
        <f t="shared" si="0"/>
        <v>79</v>
      </c>
      <c r="S31" s="159"/>
      <c r="T31" s="162"/>
      <c r="U31" s="149"/>
    </row>
    <row r="32" spans="1:21" ht="14.1" customHeight="1" x14ac:dyDescent="0.25">
      <c r="A32" s="66"/>
      <c r="B32" s="75" t="s">
        <v>91</v>
      </c>
      <c r="C32" s="84">
        <v>6</v>
      </c>
      <c r="D32" s="80">
        <v>1</v>
      </c>
      <c r="E32" s="43">
        <v>0</v>
      </c>
      <c r="F32" s="43">
        <v>0</v>
      </c>
      <c r="G32" s="43">
        <v>0</v>
      </c>
      <c r="H32" s="43">
        <v>0</v>
      </c>
      <c r="I32" s="44">
        <v>40</v>
      </c>
      <c r="J32" s="70">
        <v>10</v>
      </c>
      <c r="K32" s="43">
        <v>0</v>
      </c>
      <c r="L32" s="43">
        <v>0</v>
      </c>
      <c r="M32" s="43">
        <v>0</v>
      </c>
      <c r="N32" s="43">
        <v>0</v>
      </c>
      <c r="O32" s="44">
        <v>16</v>
      </c>
      <c r="P32" s="44">
        <v>13</v>
      </c>
      <c r="Q32" s="44"/>
      <c r="R32" s="18">
        <f t="shared" si="0"/>
        <v>79</v>
      </c>
      <c r="S32" s="159"/>
      <c r="T32" s="162"/>
      <c r="U32" s="149"/>
    </row>
    <row r="33" spans="1:21" ht="14.1" customHeight="1" x14ac:dyDescent="0.25">
      <c r="A33" s="66"/>
      <c r="B33" s="75" t="s">
        <v>105</v>
      </c>
      <c r="C33" s="84">
        <v>19</v>
      </c>
      <c r="D33" s="80">
        <v>1</v>
      </c>
      <c r="E33" s="43">
        <v>0</v>
      </c>
      <c r="F33" s="43">
        <v>0</v>
      </c>
      <c r="G33" s="43">
        <v>0</v>
      </c>
      <c r="H33" s="43">
        <v>0</v>
      </c>
      <c r="I33" s="44">
        <v>40</v>
      </c>
      <c r="J33" s="70">
        <v>10</v>
      </c>
      <c r="K33" s="43">
        <v>0</v>
      </c>
      <c r="L33" s="43">
        <v>0</v>
      </c>
      <c r="M33" s="43">
        <v>0</v>
      </c>
      <c r="N33" s="43">
        <v>0</v>
      </c>
      <c r="O33" s="44">
        <v>16</v>
      </c>
      <c r="P33" s="44">
        <v>13</v>
      </c>
      <c r="Q33" s="44"/>
      <c r="R33" s="18">
        <f t="shared" si="0"/>
        <v>79</v>
      </c>
      <c r="S33" s="159"/>
      <c r="T33" s="162"/>
      <c r="U33" s="149"/>
    </row>
    <row r="34" spans="1:21" ht="14.1" customHeight="1" x14ac:dyDescent="0.25">
      <c r="A34" s="66"/>
      <c r="B34" s="75" t="s">
        <v>98</v>
      </c>
      <c r="C34" s="84">
        <v>11</v>
      </c>
      <c r="D34" s="80">
        <v>1</v>
      </c>
      <c r="E34" s="43">
        <v>0</v>
      </c>
      <c r="F34" s="43">
        <v>0</v>
      </c>
      <c r="G34" s="43">
        <v>0</v>
      </c>
      <c r="H34" s="43">
        <v>0</v>
      </c>
      <c r="I34" s="44">
        <v>30</v>
      </c>
      <c r="J34" s="70">
        <v>100</v>
      </c>
      <c r="K34" s="43">
        <v>0</v>
      </c>
      <c r="L34" s="43">
        <v>0</v>
      </c>
      <c r="M34" s="43">
        <v>0</v>
      </c>
      <c r="N34" s="43">
        <v>0</v>
      </c>
      <c r="O34" s="44">
        <v>16</v>
      </c>
      <c r="P34" s="47">
        <v>0</v>
      </c>
      <c r="Q34" s="44"/>
      <c r="R34" s="18">
        <f t="shared" si="0"/>
        <v>146</v>
      </c>
      <c r="S34" s="159"/>
      <c r="T34" s="162"/>
      <c r="U34" s="149"/>
    </row>
    <row r="35" spans="1:21" ht="14.1" customHeight="1" x14ac:dyDescent="0.25">
      <c r="A35" s="66"/>
      <c r="B35" s="75" t="s">
        <v>101</v>
      </c>
      <c r="C35" s="84">
        <v>14</v>
      </c>
      <c r="D35" s="80">
        <v>1</v>
      </c>
      <c r="E35" s="43">
        <v>20</v>
      </c>
      <c r="F35" s="43">
        <v>80</v>
      </c>
      <c r="G35" s="43">
        <v>0</v>
      </c>
      <c r="H35" s="43">
        <v>0</v>
      </c>
      <c r="I35" s="43">
        <v>0</v>
      </c>
      <c r="J35" s="70">
        <v>80</v>
      </c>
      <c r="K35" s="43">
        <v>0</v>
      </c>
      <c r="L35" s="44">
        <v>60</v>
      </c>
      <c r="M35" s="43">
        <v>0</v>
      </c>
      <c r="N35" s="44">
        <v>0</v>
      </c>
      <c r="O35" s="44">
        <v>46</v>
      </c>
      <c r="P35" s="44">
        <v>30</v>
      </c>
      <c r="Q35" s="44"/>
      <c r="R35" s="18">
        <f t="shared" si="0"/>
        <v>316</v>
      </c>
      <c r="S35" s="159"/>
      <c r="T35" s="162"/>
      <c r="U35" s="149"/>
    </row>
    <row r="36" spans="1:21" ht="14.1" customHeight="1" x14ac:dyDescent="0.25">
      <c r="A36" s="66"/>
      <c r="B36" s="74" t="s">
        <v>109</v>
      </c>
      <c r="C36" s="84">
        <v>7</v>
      </c>
      <c r="D36" s="80">
        <v>1</v>
      </c>
      <c r="E36" s="43">
        <v>0</v>
      </c>
      <c r="F36" s="43">
        <v>240</v>
      </c>
      <c r="G36" s="43">
        <v>0</v>
      </c>
      <c r="H36" s="43">
        <v>0</v>
      </c>
      <c r="I36" s="43">
        <v>0</v>
      </c>
      <c r="J36" s="70">
        <v>300</v>
      </c>
      <c r="K36" s="43">
        <v>0</v>
      </c>
      <c r="L36" s="44">
        <v>500</v>
      </c>
      <c r="M36" s="43">
        <v>0</v>
      </c>
      <c r="N36" s="44">
        <v>0</v>
      </c>
      <c r="O36" s="44">
        <v>84</v>
      </c>
      <c r="P36" s="44">
        <v>30</v>
      </c>
      <c r="Q36" s="44"/>
      <c r="R36" s="18">
        <f t="shared" si="0"/>
        <v>1154</v>
      </c>
      <c r="S36" s="159"/>
      <c r="T36" s="162"/>
      <c r="U36" s="149"/>
    </row>
    <row r="37" spans="1:21" ht="14.1" customHeight="1" x14ac:dyDescent="0.25">
      <c r="A37" s="66"/>
      <c r="B37" s="74" t="s">
        <v>107</v>
      </c>
      <c r="C37" s="84">
        <v>20</v>
      </c>
      <c r="D37" s="80">
        <v>1</v>
      </c>
      <c r="E37" s="43">
        <v>20</v>
      </c>
      <c r="F37" s="43">
        <v>0</v>
      </c>
      <c r="G37" s="43">
        <v>0</v>
      </c>
      <c r="H37" s="43">
        <v>0</v>
      </c>
      <c r="I37" s="43">
        <v>0</v>
      </c>
      <c r="J37" s="70">
        <v>0</v>
      </c>
      <c r="K37" s="43">
        <v>0</v>
      </c>
      <c r="L37" s="43">
        <v>0</v>
      </c>
      <c r="M37" s="43">
        <v>0</v>
      </c>
      <c r="N37" s="44">
        <v>40</v>
      </c>
      <c r="O37" s="44">
        <v>16</v>
      </c>
      <c r="P37" s="44">
        <v>13</v>
      </c>
      <c r="Q37" s="44"/>
      <c r="R37" s="18">
        <f t="shared" si="0"/>
        <v>89</v>
      </c>
      <c r="S37" s="159"/>
      <c r="T37" s="162"/>
      <c r="U37" s="149"/>
    </row>
    <row r="38" spans="1:21" ht="14.1" customHeight="1" x14ac:dyDescent="0.25">
      <c r="A38" s="66"/>
      <c r="B38" s="74" t="s">
        <v>108</v>
      </c>
      <c r="C38" s="84">
        <v>29</v>
      </c>
      <c r="D38" s="80">
        <v>1</v>
      </c>
      <c r="E38" s="43">
        <v>20</v>
      </c>
      <c r="F38" s="43">
        <v>20</v>
      </c>
      <c r="G38" s="43">
        <v>0</v>
      </c>
      <c r="H38" s="43">
        <v>0</v>
      </c>
      <c r="I38" s="43">
        <v>0</v>
      </c>
      <c r="J38" s="70">
        <v>8</v>
      </c>
      <c r="K38" s="43">
        <v>0</v>
      </c>
      <c r="L38" s="43">
        <v>0</v>
      </c>
      <c r="M38" s="43">
        <v>0</v>
      </c>
      <c r="N38" s="44">
        <v>40</v>
      </c>
      <c r="O38" s="44">
        <v>8</v>
      </c>
      <c r="P38" s="44">
        <v>13</v>
      </c>
      <c r="Q38" s="44"/>
      <c r="R38" s="18">
        <f t="shared" si="0"/>
        <v>109</v>
      </c>
      <c r="S38" s="159"/>
      <c r="T38" s="162"/>
      <c r="U38" s="149"/>
    </row>
    <row r="39" spans="1:21" ht="14.1" customHeight="1" x14ac:dyDescent="0.25">
      <c r="A39" s="66"/>
      <c r="B39" s="74" t="s">
        <v>110</v>
      </c>
      <c r="C39" s="84">
        <v>7</v>
      </c>
      <c r="D39" s="80">
        <v>1</v>
      </c>
      <c r="E39" s="43">
        <v>20</v>
      </c>
      <c r="F39" s="43">
        <v>20</v>
      </c>
      <c r="G39" s="43">
        <v>0</v>
      </c>
      <c r="H39" s="43">
        <v>0</v>
      </c>
      <c r="I39" s="43">
        <v>0</v>
      </c>
      <c r="J39" s="70">
        <v>0</v>
      </c>
      <c r="K39" s="43">
        <v>0</v>
      </c>
      <c r="L39" s="43">
        <v>0</v>
      </c>
      <c r="M39" s="48">
        <v>0</v>
      </c>
      <c r="N39" s="44">
        <v>20</v>
      </c>
      <c r="O39" s="44">
        <v>16</v>
      </c>
      <c r="P39" s="44">
        <v>16</v>
      </c>
      <c r="Q39" s="44"/>
      <c r="R39" s="18">
        <f t="shared" si="0"/>
        <v>92</v>
      </c>
      <c r="S39" s="159"/>
      <c r="T39" s="162"/>
      <c r="U39" s="149"/>
    </row>
    <row r="40" spans="1:21" ht="14.1" customHeight="1" x14ac:dyDescent="0.25">
      <c r="A40" s="66"/>
      <c r="B40" s="74" t="s">
        <v>111</v>
      </c>
      <c r="C40" s="84">
        <v>30</v>
      </c>
      <c r="D40" s="80">
        <v>1</v>
      </c>
      <c r="E40" s="43">
        <v>20</v>
      </c>
      <c r="F40" s="43">
        <v>8</v>
      </c>
      <c r="G40" s="43">
        <v>0</v>
      </c>
      <c r="H40" s="44">
        <v>3</v>
      </c>
      <c r="I40" s="44">
        <v>8</v>
      </c>
      <c r="J40" s="44">
        <v>8</v>
      </c>
      <c r="K40" s="44">
        <v>0</v>
      </c>
      <c r="L40" s="44">
        <v>0</v>
      </c>
      <c r="M40" s="44">
        <v>4</v>
      </c>
      <c r="N40" s="44">
        <v>20</v>
      </c>
      <c r="O40" s="44">
        <v>16</v>
      </c>
      <c r="P40" s="44">
        <v>13</v>
      </c>
      <c r="Q40" s="44"/>
      <c r="R40" s="18">
        <f t="shared" si="0"/>
        <v>100</v>
      </c>
      <c r="S40" s="159"/>
      <c r="T40" s="162"/>
      <c r="U40" s="149"/>
    </row>
    <row r="41" spans="1:21" ht="14.1" customHeight="1" x14ac:dyDescent="0.25">
      <c r="A41" s="66"/>
      <c r="B41" s="74" t="s">
        <v>120</v>
      </c>
      <c r="C41" s="84">
        <v>15</v>
      </c>
      <c r="D41" s="80">
        <v>1</v>
      </c>
      <c r="E41" s="43">
        <v>20</v>
      </c>
      <c r="F41" s="43">
        <v>8</v>
      </c>
      <c r="G41" s="43">
        <v>0</v>
      </c>
      <c r="H41" s="44">
        <v>10</v>
      </c>
      <c r="I41" s="48">
        <v>0</v>
      </c>
      <c r="J41" s="44">
        <v>20</v>
      </c>
      <c r="K41" s="48">
        <v>0</v>
      </c>
      <c r="L41" s="48">
        <v>0</v>
      </c>
      <c r="M41" s="48">
        <v>0</v>
      </c>
      <c r="N41" s="44">
        <v>40</v>
      </c>
      <c r="O41" s="44">
        <v>40</v>
      </c>
      <c r="P41" s="44">
        <v>40</v>
      </c>
      <c r="Q41" s="44"/>
      <c r="R41" s="18">
        <f t="shared" si="0"/>
        <v>178</v>
      </c>
      <c r="S41" s="159"/>
      <c r="T41" s="162"/>
      <c r="U41" s="149"/>
    </row>
    <row r="42" spans="1:21" ht="14.1" customHeight="1" x14ac:dyDescent="0.25">
      <c r="A42" s="66"/>
      <c r="B42" s="74" t="s">
        <v>113</v>
      </c>
      <c r="C42" s="84">
        <v>23</v>
      </c>
      <c r="D42" s="80">
        <v>1</v>
      </c>
      <c r="E42" s="43">
        <v>20</v>
      </c>
      <c r="F42" s="43">
        <v>20</v>
      </c>
      <c r="G42" s="43">
        <v>0</v>
      </c>
      <c r="H42" s="43">
        <v>0</v>
      </c>
      <c r="I42" s="43">
        <v>0</v>
      </c>
      <c r="J42" s="43">
        <v>0</v>
      </c>
      <c r="K42" s="43">
        <v>0</v>
      </c>
      <c r="L42" s="43">
        <v>0</v>
      </c>
      <c r="M42" s="43">
        <v>0</v>
      </c>
      <c r="N42" s="44">
        <v>20</v>
      </c>
      <c r="O42" s="44">
        <v>16</v>
      </c>
      <c r="P42" s="44">
        <v>13</v>
      </c>
      <c r="Q42" s="44"/>
      <c r="R42" s="18">
        <f t="shared" si="0"/>
        <v>89</v>
      </c>
      <c r="S42" s="159"/>
      <c r="T42" s="162"/>
      <c r="U42" s="149"/>
    </row>
    <row r="43" spans="1:21" ht="24" customHeight="1" x14ac:dyDescent="0.25">
      <c r="A43" s="66"/>
      <c r="B43" s="74" t="s">
        <v>114</v>
      </c>
      <c r="C43" s="84">
        <v>21</v>
      </c>
      <c r="D43" s="80">
        <v>1</v>
      </c>
      <c r="E43" s="43">
        <v>20</v>
      </c>
      <c r="F43" s="43">
        <v>0</v>
      </c>
      <c r="G43" s="43">
        <v>0</v>
      </c>
      <c r="H43" s="43">
        <v>0</v>
      </c>
      <c r="I43" s="43">
        <v>0</v>
      </c>
      <c r="J43" s="43">
        <v>0</v>
      </c>
      <c r="K43" s="43">
        <v>0</v>
      </c>
      <c r="L43" s="43">
        <v>0</v>
      </c>
      <c r="M43" s="43">
        <v>0</v>
      </c>
      <c r="N43" s="43">
        <v>0</v>
      </c>
      <c r="O43" s="43">
        <v>0</v>
      </c>
      <c r="P43" s="43">
        <v>0</v>
      </c>
      <c r="Q43" s="72" t="s">
        <v>135</v>
      </c>
      <c r="R43" s="18">
        <f t="shared" si="0"/>
        <v>20</v>
      </c>
      <c r="S43" s="159"/>
      <c r="T43" s="162"/>
      <c r="U43" s="149"/>
    </row>
    <row r="44" spans="1:21" ht="26.1" customHeight="1" x14ac:dyDescent="0.25">
      <c r="A44" s="66"/>
      <c r="B44" s="74" t="s">
        <v>115</v>
      </c>
      <c r="C44" s="84">
        <v>22</v>
      </c>
      <c r="D44" s="80">
        <v>1</v>
      </c>
      <c r="E44" s="43">
        <v>20</v>
      </c>
      <c r="F44" s="43">
        <v>0</v>
      </c>
      <c r="G44" s="43">
        <v>0</v>
      </c>
      <c r="H44" s="43">
        <v>0</v>
      </c>
      <c r="I44" s="43">
        <v>0</v>
      </c>
      <c r="J44" s="43">
        <v>0</v>
      </c>
      <c r="K44" s="43">
        <v>0</v>
      </c>
      <c r="L44" s="43">
        <v>0</v>
      </c>
      <c r="M44" s="43">
        <v>0</v>
      </c>
      <c r="N44" s="43">
        <v>0</v>
      </c>
      <c r="O44" s="43">
        <v>0</v>
      </c>
      <c r="P44" s="43">
        <v>0</v>
      </c>
      <c r="Q44" s="72" t="s">
        <v>135</v>
      </c>
      <c r="R44" s="18">
        <f t="shared" si="0"/>
        <v>20</v>
      </c>
      <c r="S44" s="159"/>
      <c r="T44" s="162"/>
      <c r="U44" s="149"/>
    </row>
    <row r="45" spans="1:21" ht="14.1" customHeight="1" thickBot="1" x14ac:dyDescent="0.3">
      <c r="A45" s="66"/>
      <c r="B45" s="74" t="s">
        <v>112</v>
      </c>
      <c r="C45" s="84">
        <v>23</v>
      </c>
      <c r="D45" s="80">
        <v>1</v>
      </c>
      <c r="E45" s="43">
        <v>40</v>
      </c>
      <c r="F45" s="47">
        <v>200</v>
      </c>
      <c r="G45" s="47">
        <v>0</v>
      </c>
      <c r="H45" s="47">
        <v>0</v>
      </c>
      <c r="I45" s="47">
        <v>0</v>
      </c>
      <c r="J45" s="47">
        <v>0</v>
      </c>
      <c r="K45" s="47">
        <v>0</v>
      </c>
      <c r="L45" s="47">
        <v>0</v>
      </c>
      <c r="M45" s="47">
        <v>0</v>
      </c>
      <c r="N45" s="48">
        <v>20</v>
      </c>
      <c r="O45" s="48">
        <v>20</v>
      </c>
      <c r="P45" s="43">
        <v>0</v>
      </c>
      <c r="Q45" s="72"/>
      <c r="R45" s="18">
        <f t="shared" si="0"/>
        <v>280</v>
      </c>
      <c r="S45" s="160"/>
      <c r="T45" s="163"/>
      <c r="U45" s="150"/>
    </row>
    <row r="46" spans="1:21" ht="16.5" thickTop="1" thickBot="1" x14ac:dyDescent="0.3">
      <c r="B46" s="135" t="s">
        <v>30</v>
      </c>
      <c r="C46" s="136"/>
      <c r="D46" s="137"/>
      <c r="E46" s="19">
        <f t="shared" ref="E46:R46" si="1">SUM(E7:E45)</f>
        <v>2668</v>
      </c>
      <c r="F46" s="19">
        <f t="shared" si="1"/>
        <v>2661</v>
      </c>
      <c r="G46" s="19">
        <f t="shared" si="1"/>
        <v>630</v>
      </c>
      <c r="H46" s="20">
        <f t="shared" si="1"/>
        <v>159</v>
      </c>
      <c r="I46" s="20">
        <f t="shared" si="1"/>
        <v>798</v>
      </c>
      <c r="J46" s="20">
        <f t="shared" si="1"/>
        <v>4122</v>
      </c>
      <c r="K46" s="20">
        <f t="shared" si="1"/>
        <v>120</v>
      </c>
      <c r="L46" s="20">
        <f t="shared" si="1"/>
        <v>720</v>
      </c>
      <c r="M46" s="20">
        <f t="shared" si="1"/>
        <v>244</v>
      </c>
      <c r="N46" s="20">
        <f t="shared" si="1"/>
        <v>300</v>
      </c>
      <c r="O46" s="20">
        <f t="shared" si="1"/>
        <v>906</v>
      </c>
      <c r="P46" s="20">
        <f t="shared" si="1"/>
        <v>913</v>
      </c>
      <c r="Q46" s="20">
        <f t="shared" si="1"/>
        <v>0</v>
      </c>
      <c r="R46" s="21">
        <f t="shared" si="1"/>
        <v>14241</v>
      </c>
      <c r="S46" s="22"/>
    </row>
    <row r="47" spans="1:21" ht="16.5" thickTop="1" thickBot="1" x14ac:dyDescent="0.3">
      <c r="B47" s="5"/>
      <c r="C47" s="5"/>
      <c r="D47" s="5"/>
      <c r="E47" s="5"/>
      <c r="F47" s="5"/>
      <c r="G47" s="5"/>
      <c r="H47" s="5"/>
      <c r="I47" s="5"/>
      <c r="J47" s="5"/>
      <c r="K47" s="5"/>
      <c r="L47" s="5"/>
      <c r="M47" s="5"/>
      <c r="N47" s="5"/>
      <c r="O47" s="5"/>
      <c r="P47" s="5"/>
      <c r="Q47" s="5"/>
      <c r="R47" s="5"/>
      <c r="S47" s="5"/>
      <c r="T47" s="5"/>
      <c r="U47" s="5"/>
    </row>
    <row r="48" spans="1:21" ht="20.25" thickTop="1" thickBot="1" x14ac:dyDescent="0.3">
      <c r="B48" s="138" t="s">
        <v>31</v>
      </c>
      <c r="C48" s="139"/>
      <c r="D48" s="140"/>
      <c r="E48" s="140"/>
      <c r="F48" s="140"/>
      <c r="G48" s="140"/>
      <c r="H48" s="140"/>
      <c r="I48" s="140"/>
      <c r="J48" s="140"/>
      <c r="K48" s="140"/>
      <c r="L48" s="140"/>
      <c r="M48" s="140"/>
      <c r="N48" s="140"/>
      <c r="O48" s="140"/>
      <c r="P48" s="140"/>
      <c r="Q48" s="140"/>
      <c r="R48" s="140"/>
      <c r="S48" s="140"/>
      <c r="T48" s="140"/>
      <c r="U48" s="141"/>
    </row>
    <row r="49" spans="2:22" ht="21" customHeight="1" thickTop="1" thickBot="1" x14ac:dyDescent="0.3">
      <c r="B49" s="129" t="s">
        <v>8</v>
      </c>
      <c r="C49" s="130"/>
      <c r="D49" s="131"/>
      <c r="E49" s="126" t="s">
        <v>9</v>
      </c>
      <c r="F49" s="127"/>
      <c r="G49" s="127"/>
      <c r="H49" s="127"/>
      <c r="I49" s="127"/>
      <c r="J49" s="127"/>
      <c r="K49" s="127"/>
      <c r="L49" s="127"/>
      <c r="M49" s="127"/>
      <c r="N49" s="127"/>
      <c r="O49" s="127"/>
      <c r="P49" s="127"/>
      <c r="Q49" s="127"/>
      <c r="R49" s="128"/>
      <c r="S49" s="8"/>
      <c r="T49" s="9"/>
      <c r="U49" s="10"/>
      <c r="V49" s="11"/>
    </row>
    <row r="50" spans="2:22" ht="60" customHeight="1" thickTop="1" thickBot="1" x14ac:dyDescent="0.3">
      <c r="B50" s="12" t="s">
        <v>10</v>
      </c>
      <c r="C50" s="59" t="s">
        <v>11</v>
      </c>
      <c r="D50" s="58" t="s">
        <v>12</v>
      </c>
      <c r="E50" s="23" t="s">
        <v>13</v>
      </c>
      <c r="F50" s="23" t="s">
        <v>14</v>
      </c>
      <c r="G50" s="23" t="s">
        <v>15</v>
      </c>
      <c r="H50" s="24" t="s">
        <v>16</v>
      </c>
      <c r="I50" s="24" t="s">
        <v>17</v>
      </c>
      <c r="J50" s="24" t="s">
        <v>18</v>
      </c>
      <c r="K50" s="24" t="s">
        <v>19</v>
      </c>
      <c r="L50" s="24" t="s">
        <v>20</v>
      </c>
      <c r="M50" s="24" t="s">
        <v>21</v>
      </c>
      <c r="N50" s="24" t="s">
        <v>22</v>
      </c>
      <c r="O50" s="24" t="s">
        <v>23</v>
      </c>
      <c r="P50" s="24" t="s">
        <v>24</v>
      </c>
      <c r="Q50" s="24" t="s">
        <v>25</v>
      </c>
      <c r="R50" s="25" t="s">
        <v>26</v>
      </c>
      <c r="S50" s="16" t="s">
        <v>27</v>
      </c>
      <c r="T50" s="16" t="s">
        <v>28</v>
      </c>
      <c r="U50" s="17" t="s">
        <v>29</v>
      </c>
    </row>
    <row r="51" spans="2:22" ht="16.5" thickTop="1" thickBot="1" x14ac:dyDescent="0.3">
      <c r="B51" s="51" t="s">
        <v>123</v>
      </c>
      <c r="C51" s="56"/>
      <c r="D51" s="42">
        <v>1</v>
      </c>
      <c r="E51" s="43">
        <v>20</v>
      </c>
      <c r="F51" s="43">
        <v>20</v>
      </c>
      <c r="G51" s="43">
        <v>0</v>
      </c>
      <c r="H51" s="43">
        <v>0</v>
      </c>
      <c r="I51" s="43">
        <v>0</v>
      </c>
      <c r="J51" s="43">
        <v>0</v>
      </c>
      <c r="K51" s="44">
        <v>10</v>
      </c>
      <c r="L51" s="43">
        <v>0</v>
      </c>
      <c r="M51" s="44"/>
      <c r="N51" s="44">
        <v>40</v>
      </c>
      <c r="O51" s="43">
        <v>20</v>
      </c>
      <c r="P51" s="44"/>
      <c r="Q51" s="81" t="s">
        <v>137</v>
      </c>
      <c r="R51" s="26">
        <f>SUM(E51:Q51)</f>
        <v>110</v>
      </c>
      <c r="S51" s="142">
        <f>IF(R69=0,0,R66/R69)</f>
        <v>0.46712815715622075</v>
      </c>
      <c r="T51" s="145">
        <f>SUM(D51:D65)</f>
        <v>31</v>
      </c>
      <c r="U51" s="148" t="s">
        <v>138</v>
      </c>
    </row>
    <row r="52" spans="2:22" ht="15.75" thickTop="1" x14ac:dyDescent="0.25">
      <c r="B52" s="51" t="s">
        <v>39</v>
      </c>
      <c r="C52" s="56"/>
      <c r="D52" s="46">
        <v>1</v>
      </c>
      <c r="E52" s="47">
        <v>80</v>
      </c>
      <c r="F52" s="43">
        <v>270</v>
      </c>
      <c r="G52" s="43">
        <v>0</v>
      </c>
      <c r="H52" s="43">
        <v>0</v>
      </c>
      <c r="I52" s="43">
        <v>0</v>
      </c>
      <c r="J52" s="43">
        <v>0</v>
      </c>
      <c r="K52" s="48">
        <v>80</v>
      </c>
      <c r="L52" s="48">
        <v>160</v>
      </c>
      <c r="M52" s="48"/>
      <c r="N52" s="48">
        <v>40</v>
      </c>
      <c r="O52" s="48">
        <v>40</v>
      </c>
      <c r="P52" s="48"/>
      <c r="Q52" s="81" t="s">
        <v>137</v>
      </c>
      <c r="R52" s="26">
        <f t="shared" ref="R52:R65" si="2">SUM(E52:Q52)</f>
        <v>670</v>
      </c>
      <c r="S52" s="143"/>
      <c r="T52" s="146"/>
      <c r="U52" s="149"/>
    </row>
    <row r="53" spans="2:22" x14ac:dyDescent="0.25">
      <c r="B53" s="41" t="s">
        <v>124</v>
      </c>
      <c r="C53" s="56"/>
      <c r="D53" s="49">
        <v>3</v>
      </c>
      <c r="E53" s="43">
        <v>0</v>
      </c>
      <c r="F53" s="47">
        <v>540</v>
      </c>
      <c r="G53" s="43">
        <v>0</v>
      </c>
      <c r="H53" s="43">
        <v>0</v>
      </c>
      <c r="I53" s="43">
        <v>0</v>
      </c>
      <c r="J53" s="70">
        <v>360</v>
      </c>
      <c r="K53" s="43">
        <v>0</v>
      </c>
      <c r="L53" s="44">
        <v>200</v>
      </c>
      <c r="M53" s="48">
        <v>10</v>
      </c>
      <c r="N53" s="43">
        <v>0</v>
      </c>
      <c r="O53" s="48"/>
      <c r="P53" s="48"/>
      <c r="Q53" s="48"/>
      <c r="R53" s="26">
        <f t="shared" si="2"/>
        <v>1110</v>
      </c>
      <c r="S53" s="143"/>
      <c r="T53" s="146"/>
      <c r="U53" s="149"/>
    </row>
    <row r="54" spans="2:22" ht="15.75" thickBot="1" x14ac:dyDescent="0.3">
      <c r="B54" s="41" t="s">
        <v>125</v>
      </c>
      <c r="C54" s="56"/>
      <c r="D54" s="49">
        <v>2</v>
      </c>
      <c r="E54" s="43">
        <v>0</v>
      </c>
      <c r="F54" s="43">
        <v>20</v>
      </c>
      <c r="G54" s="43">
        <v>0</v>
      </c>
      <c r="H54" s="43">
        <v>0</v>
      </c>
      <c r="I54" s="43">
        <v>0</v>
      </c>
      <c r="J54" s="48">
        <v>10</v>
      </c>
      <c r="K54" s="48">
        <v>10</v>
      </c>
      <c r="L54" s="44">
        <v>200</v>
      </c>
      <c r="M54" s="48">
        <v>40</v>
      </c>
      <c r="N54" s="48">
        <v>30</v>
      </c>
      <c r="O54" s="48">
        <v>40</v>
      </c>
      <c r="P54" s="48"/>
      <c r="Q54" s="48"/>
      <c r="R54" s="26">
        <f t="shared" si="2"/>
        <v>350</v>
      </c>
      <c r="S54" s="143"/>
      <c r="T54" s="146"/>
      <c r="U54" s="149"/>
    </row>
    <row r="55" spans="2:22" ht="15.75" thickTop="1" x14ac:dyDescent="0.25">
      <c r="B55" s="51" t="s">
        <v>126</v>
      </c>
      <c r="C55" s="56"/>
      <c r="D55" s="49">
        <v>1</v>
      </c>
      <c r="E55" s="43">
        <v>80</v>
      </c>
      <c r="F55" s="43">
        <v>270</v>
      </c>
      <c r="G55" s="43">
        <v>0</v>
      </c>
      <c r="H55" s="43">
        <v>0</v>
      </c>
      <c r="I55" s="43">
        <v>0</v>
      </c>
      <c r="J55" s="44">
        <v>40</v>
      </c>
      <c r="K55" s="48">
        <v>40</v>
      </c>
      <c r="L55" s="44">
        <v>200</v>
      </c>
      <c r="M55" s="48">
        <v>10</v>
      </c>
      <c r="N55" s="48">
        <v>40</v>
      </c>
      <c r="O55" s="43">
        <v>0</v>
      </c>
      <c r="P55" s="48"/>
      <c r="Q55" s="48"/>
      <c r="R55" s="26">
        <f t="shared" si="2"/>
        <v>680</v>
      </c>
      <c r="S55" s="143"/>
      <c r="T55" s="146"/>
      <c r="U55" s="149"/>
    </row>
    <row r="56" spans="2:22" ht="15" customHeight="1" x14ac:dyDescent="0.25">
      <c r="B56" s="41" t="s">
        <v>127</v>
      </c>
      <c r="C56" s="56"/>
      <c r="D56" s="49">
        <v>1</v>
      </c>
      <c r="E56" s="43">
        <v>10</v>
      </c>
      <c r="F56" s="43">
        <v>20</v>
      </c>
      <c r="G56" s="43">
        <v>0</v>
      </c>
      <c r="H56" s="43">
        <v>0</v>
      </c>
      <c r="I56" s="43">
        <v>0</v>
      </c>
      <c r="J56" s="48">
        <v>10</v>
      </c>
      <c r="K56" s="48">
        <v>16</v>
      </c>
      <c r="L56" s="48">
        <v>10</v>
      </c>
      <c r="M56" s="48">
        <v>10</v>
      </c>
      <c r="N56" s="48">
        <v>20</v>
      </c>
      <c r="O56" s="48">
        <v>40</v>
      </c>
      <c r="P56" s="48"/>
      <c r="Q56" s="48"/>
      <c r="R56" s="26">
        <f t="shared" si="2"/>
        <v>136</v>
      </c>
      <c r="S56" s="143"/>
      <c r="T56" s="146"/>
      <c r="U56" s="149"/>
    </row>
    <row r="57" spans="2:22" x14ac:dyDescent="0.25">
      <c r="B57" s="41" t="s">
        <v>128</v>
      </c>
      <c r="C57" s="56"/>
      <c r="D57" s="49">
        <v>1</v>
      </c>
      <c r="E57" s="43">
        <v>20</v>
      </c>
      <c r="F57" s="43">
        <v>20</v>
      </c>
      <c r="G57" s="43">
        <v>0</v>
      </c>
      <c r="H57" s="43">
        <v>0</v>
      </c>
      <c r="I57" s="43">
        <v>0</v>
      </c>
      <c r="J57" s="48">
        <v>10</v>
      </c>
      <c r="K57" s="48">
        <v>16</v>
      </c>
      <c r="L57" s="48">
        <v>10</v>
      </c>
      <c r="M57" s="48">
        <v>40</v>
      </c>
      <c r="N57" s="48">
        <v>20</v>
      </c>
      <c r="O57" s="48">
        <v>40</v>
      </c>
      <c r="P57" s="48"/>
      <c r="Q57" s="48"/>
      <c r="R57" s="26">
        <f t="shared" si="2"/>
        <v>176</v>
      </c>
      <c r="S57" s="143"/>
      <c r="T57" s="146"/>
      <c r="U57" s="149"/>
    </row>
    <row r="58" spans="2:22" x14ac:dyDescent="0.25">
      <c r="B58" s="41" t="s">
        <v>129</v>
      </c>
      <c r="C58" s="56"/>
      <c r="D58" s="49">
        <v>3</v>
      </c>
      <c r="E58" s="47">
        <v>80</v>
      </c>
      <c r="F58" s="43">
        <v>810</v>
      </c>
      <c r="G58" s="43">
        <v>0</v>
      </c>
      <c r="H58" s="43">
        <v>0</v>
      </c>
      <c r="I58" s="43">
        <v>0</v>
      </c>
      <c r="J58" s="44">
        <v>40</v>
      </c>
      <c r="K58" s="48">
        <v>40</v>
      </c>
      <c r="L58" s="48">
        <v>40</v>
      </c>
      <c r="M58" s="48">
        <v>40</v>
      </c>
      <c r="N58" s="48">
        <v>30</v>
      </c>
      <c r="O58" s="48">
        <v>40</v>
      </c>
      <c r="P58" s="48"/>
      <c r="Q58" s="48"/>
      <c r="R58" s="26">
        <f t="shared" si="2"/>
        <v>1120</v>
      </c>
      <c r="S58" s="143"/>
      <c r="T58" s="146"/>
      <c r="U58" s="149"/>
    </row>
    <row r="59" spans="2:22" x14ac:dyDescent="0.25">
      <c r="B59" s="41" t="s">
        <v>130</v>
      </c>
      <c r="C59" s="56"/>
      <c r="D59" s="49">
        <v>6</v>
      </c>
      <c r="E59" s="43">
        <v>0</v>
      </c>
      <c r="F59" s="43">
        <v>0</v>
      </c>
      <c r="G59" s="43">
        <v>0</v>
      </c>
      <c r="H59" s="43">
        <v>0</v>
      </c>
      <c r="I59" s="43">
        <v>0</v>
      </c>
      <c r="J59" s="48">
        <v>6840</v>
      </c>
      <c r="K59" s="48">
        <v>16</v>
      </c>
      <c r="L59" s="43">
        <v>0</v>
      </c>
      <c r="M59" s="43">
        <v>0</v>
      </c>
      <c r="N59" s="43">
        <v>0</v>
      </c>
      <c r="O59" s="43">
        <v>0</v>
      </c>
      <c r="P59" s="48"/>
      <c r="Q59" s="48"/>
      <c r="R59" s="26">
        <f t="shared" si="2"/>
        <v>6856</v>
      </c>
      <c r="S59" s="143"/>
      <c r="T59" s="146"/>
      <c r="U59" s="149"/>
    </row>
    <row r="60" spans="2:22" x14ac:dyDescent="0.25">
      <c r="B60" s="41" t="s">
        <v>131</v>
      </c>
      <c r="C60" s="56"/>
      <c r="D60" s="49">
        <v>1</v>
      </c>
      <c r="E60" s="43">
        <v>10</v>
      </c>
      <c r="F60" s="43">
        <v>0</v>
      </c>
      <c r="G60" s="43">
        <v>0</v>
      </c>
      <c r="H60" s="43">
        <v>0</v>
      </c>
      <c r="I60" s="43">
        <v>0</v>
      </c>
      <c r="J60" s="44">
        <v>40</v>
      </c>
      <c r="K60" s="48">
        <v>16</v>
      </c>
      <c r="L60" s="43">
        <v>0</v>
      </c>
      <c r="M60" s="48">
        <v>40</v>
      </c>
      <c r="N60" s="43">
        <v>0</v>
      </c>
      <c r="O60" s="48">
        <v>40</v>
      </c>
      <c r="P60" s="48"/>
      <c r="Q60" s="48"/>
      <c r="R60" s="26">
        <f t="shared" si="2"/>
        <v>146</v>
      </c>
      <c r="S60" s="143"/>
      <c r="T60" s="146"/>
      <c r="U60" s="149"/>
    </row>
    <row r="61" spans="2:22" x14ac:dyDescent="0.25">
      <c r="B61" s="41" t="s">
        <v>132</v>
      </c>
      <c r="C61" s="56"/>
      <c r="D61" s="49">
        <v>3</v>
      </c>
      <c r="E61" s="43">
        <v>20</v>
      </c>
      <c r="F61" s="43">
        <v>810</v>
      </c>
      <c r="G61" s="43">
        <v>0</v>
      </c>
      <c r="H61" s="43">
        <v>0</v>
      </c>
      <c r="I61" s="43">
        <v>0</v>
      </c>
      <c r="J61" s="44">
        <v>40</v>
      </c>
      <c r="K61" s="48">
        <v>40</v>
      </c>
      <c r="L61" s="43">
        <v>0</v>
      </c>
      <c r="M61" s="48">
        <v>40</v>
      </c>
      <c r="N61" s="48">
        <v>30</v>
      </c>
      <c r="O61" s="43">
        <v>0</v>
      </c>
      <c r="P61" s="48"/>
      <c r="Q61" s="48"/>
      <c r="R61" s="26">
        <f t="shared" si="2"/>
        <v>980</v>
      </c>
      <c r="S61" s="143"/>
      <c r="T61" s="146"/>
      <c r="U61" s="149"/>
    </row>
    <row r="62" spans="2:22" x14ac:dyDescent="0.25">
      <c r="B62" s="41" t="s">
        <v>133</v>
      </c>
      <c r="C62" s="56"/>
      <c r="D62" s="49">
        <v>1</v>
      </c>
      <c r="E62" s="43">
        <v>10</v>
      </c>
      <c r="F62" s="43">
        <v>0</v>
      </c>
      <c r="G62" s="43">
        <v>0</v>
      </c>
      <c r="H62" s="43">
        <v>0</v>
      </c>
      <c r="I62" s="43">
        <v>0</v>
      </c>
      <c r="J62" s="43">
        <v>0</v>
      </c>
      <c r="K62" s="48">
        <v>40</v>
      </c>
      <c r="L62" s="43">
        <v>0</v>
      </c>
      <c r="M62" s="43">
        <v>0</v>
      </c>
      <c r="N62" s="48">
        <v>20</v>
      </c>
      <c r="O62" s="43">
        <v>0</v>
      </c>
      <c r="P62" s="48"/>
      <c r="Q62" s="48"/>
      <c r="R62" s="26">
        <f t="shared" si="2"/>
        <v>70</v>
      </c>
      <c r="S62" s="143"/>
      <c r="T62" s="146"/>
      <c r="U62" s="149"/>
    </row>
    <row r="63" spans="2:22" x14ac:dyDescent="0.25">
      <c r="B63" s="41" t="s">
        <v>134</v>
      </c>
      <c r="C63" s="56"/>
      <c r="D63" s="49">
        <v>6</v>
      </c>
      <c r="E63" s="43">
        <v>10</v>
      </c>
      <c r="F63" s="43">
        <v>0</v>
      </c>
      <c r="G63" s="43">
        <v>0</v>
      </c>
      <c r="H63" s="43">
        <v>0</v>
      </c>
      <c r="I63" s="43">
        <v>0</v>
      </c>
      <c r="J63" s="43">
        <v>0</v>
      </c>
      <c r="K63" s="48">
        <v>40</v>
      </c>
      <c r="L63" s="43">
        <v>0</v>
      </c>
      <c r="M63" s="43">
        <v>0</v>
      </c>
      <c r="N63" s="48">
        <v>20</v>
      </c>
      <c r="O63" s="43">
        <v>0</v>
      </c>
      <c r="P63" s="48"/>
      <c r="Q63" s="48"/>
      <c r="R63" s="26">
        <f t="shared" si="2"/>
        <v>70</v>
      </c>
      <c r="S63" s="143"/>
      <c r="T63" s="146"/>
      <c r="U63" s="149"/>
    </row>
    <row r="64" spans="2:22" ht="30" x14ac:dyDescent="0.25">
      <c r="B64" s="41" t="s">
        <v>114</v>
      </c>
      <c r="C64" s="56"/>
      <c r="D64" s="46">
        <v>1</v>
      </c>
      <c r="E64" s="43">
        <v>10</v>
      </c>
      <c r="F64" s="43">
        <v>0</v>
      </c>
      <c r="G64" s="43">
        <v>0</v>
      </c>
      <c r="H64" s="43">
        <v>0</v>
      </c>
      <c r="I64" s="43">
        <v>0</v>
      </c>
      <c r="J64" s="43">
        <v>0</v>
      </c>
      <c r="K64" s="43">
        <v>0</v>
      </c>
      <c r="L64" s="43">
        <v>0</v>
      </c>
      <c r="M64" s="43">
        <v>0</v>
      </c>
      <c r="N64" s="43">
        <v>0</v>
      </c>
      <c r="O64" s="43">
        <v>0</v>
      </c>
      <c r="P64" s="43">
        <v>0</v>
      </c>
      <c r="Q64" s="72" t="s">
        <v>139</v>
      </c>
      <c r="R64" s="26">
        <f t="shared" si="2"/>
        <v>10</v>
      </c>
      <c r="S64" s="143"/>
      <c r="T64" s="146"/>
      <c r="U64" s="149"/>
    </row>
    <row r="65" spans="2:21" ht="15.75" thickBot="1" x14ac:dyDescent="0.3">
      <c r="B65" s="50"/>
      <c r="C65" s="57"/>
      <c r="D65" s="52">
        <v>0</v>
      </c>
      <c r="E65" s="53"/>
      <c r="F65" s="53"/>
      <c r="G65" s="53"/>
      <c r="H65" s="54"/>
      <c r="I65" s="54"/>
      <c r="J65" s="54"/>
      <c r="K65" s="54"/>
      <c r="L65" s="54"/>
      <c r="M65" s="54"/>
      <c r="N65" s="54"/>
      <c r="O65" s="54"/>
      <c r="P65" s="54"/>
      <c r="Q65" s="54"/>
      <c r="R65" s="26">
        <f t="shared" si="2"/>
        <v>0</v>
      </c>
      <c r="S65" s="144"/>
      <c r="T65" s="147"/>
      <c r="U65" s="150"/>
    </row>
    <row r="66" spans="2:21" ht="16.5" thickTop="1" thickBot="1" x14ac:dyDescent="0.3">
      <c r="B66" s="117" t="s">
        <v>32</v>
      </c>
      <c r="C66" s="118"/>
      <c r="D66" s="119"/>
      <c r="E66" s="27">
        <f t="shared" ref="E66:R66" si="3">SUM(E51:E65)</f>
        <v>350</v>
      </c>
      <c r="F66" s="27">
        <f t="shared" si="3"/>
        <v>2780</v>
      </c>
      <c r="G66" s="27">
        <f t="shared" si="3"/>
        <v>0</v>
      </c>
      <c r="H66" s="28">
        <f t="shared" si="3"/>
        <v>0</v>
      </c>
      <c r="I66" s="28">
        <f t="shared" si="3"/>
        <v>0</v>
      </c>
      <c r="J66" s="28">
        <f t="shared" si="3"/>
        <v>7390</v>
      </c>
      <c r="K66" s="28">
        <f t="shared" si="3"/>
        <v>364</v>
      </c>
      <c r="L66" s="28">
        <f t="shared" si="3"/>
        <v>820</v>
      </c>
      <c r="M66" s="28">
        <f t="shared" si="3"/>
        <v>230</v>
      </c>
      <c r="N66" s="28">
        <f t="shared" si="3"/>
        <v>290</v>
      </c>
      <c r="O66" s="28">
        <f t="shared" si="3"/>
        <v>260</v>
      </c>
      <c r="P66" s="28">
        <f t="shared" si="3"/>
        <v>0</v>
      </c>
      <c r="Q66" s="29">
        <f t="shared" si="3"/>
        <v>0</v>
      </c>
      <c r="R66" s="30">
        <f t="shared" si="3"/>
        <v>12484</v>
      </c>
      <c r="S66" s="31"/>
      <c r="T66" s="32"/>
      <c r="U66" s="33"/>
    </row>
    <row r="67" spans="2:21" ht="15.75" thickTop="1" x14ac:dyDescent="0.25">
      <c r="S67" s="34"/>
      <c r="T67" s="35"/>
      <c r="U67" s="36"/>
    </row>
    <row r="68" spans="2:21" ht="15.75" thickBot="1" x14ac:dyDescent="0.3">
      <c r="R68" s="37"/>
      <c r="S68" s="37"/>
      <c r="T68" s="37"/>
      <c r="U68" s="37"/>
    </row>
    <row r="69" spans="2:21" ht="16.5" thickTop="1" thickBot="1" x14ac:dyDescent="0.3">
      <c r="B69" s="120" t="s">
        <v>33</v>
      </c>
      <c r="C69" s="121"/>
      <c r="D69" s="122"/>
      <c r="E69" s="38">
        <f t="shared" ref="E69:R69" si="4">SUM(E46,E66)</f>
        <v>3018</v>
      </c>
      <c r="F69" s="39">
        <f t="shared" si="4"/>
        <v>5441</v>
      </c>
      <c r="G69" s="39">
        <f t="shared" si="4"/>
        <v>630</v>
      </c>
      <c r="H69" s="39">
        <f t="shared" si="4"/>
        <v>159</v>
      </c>
      <c r="I69" s="39">
        <f t="shared" si="4"/>
        <v>798</v>
      </c>
      <c r="J69" s="39">
        <f t="shared" si="4"/>
        <v>11512</v>
      </c>
      <c r="K69" s="39">
        <f t="shared" si="4"/>
        <v>484</v>
      </c>
      <c r="L69" s="39">
        <f t="shared" si="4"/>
        <v>1540</v>
      </c>
      <c r="M69" s="39">
        <f t="shared" si="4"/>
        <v>474</v>
      </c>
      <c r="N69" s="39">
        <f t="shared" si="4"/>
        <v>590</v>
      </c>
      <c r="O69" s="39">
        <f t="shared" si="4"/>
        <v>1166</v>
      </c>
      <c r="P69" s="39">
        <f t="shared" si="4"/>
        <v>913</v>
      </c>
      <c r="Q69" s="39">
        <f t="shared" si="4"/>
        <v>0</v>
      </c>
      <c r="R69" s="40">
        <f t="shared" si="4"/>
        <v>26725</v>
      </c>
    </row>
    <row r="72" spans="2:21" ht="15.75" thickBot="1" x14ac:dyDescent="0.3">
      <c r="B72" s="105" t="s">
        <v>34</v>
      </c>
      <c r="C72" s="106"/>
      <c r="D72" s="106"/>
      <c r="E72" s="106"/>
      <c r="F72" s="106"/>
      <c r="G72" s="106"/>
      <c r="H72" s="106"/>
      <c r="I72" s="106"/>
      <c r="J72" s="106"/>
      <c r="K72" s="106"/>
      <c r="L72" s="106"/>
      <c r="M72" s="106"/>
      <c r="N72" s="106"/>
      <c r="O72" s="106"/>
      <c r="P72" s="106"/>
      <c r="Q72" s="106"/>
      <c r="R72" s="106"/>
      <c r="S72" s="106"/>
      <c r="T72" s="106"/>
      <c r="U72" s="107"/>
    </row>
    <row r="73" spans="2:21" ht="15.75" thickTop="1" x14ac:dyDescent="0.25">
      <c r="B73" s="108" t="s">
        <v>156</v>
      </c>
      <c r="C73" s="109"/>
      <c r="D73" s="109"/>
      <c r="E73" s="109"/>
      <c r="F73" s="109"/>
      <c r="G73" s="109"/>
      <c r="H73" s="109"/>
      <c r="I73" s="109"/>
      <c r="J73" s="109"/>
      <c r="K73" s="109"/>
      <c r="L73" s="109"/>
      <c r="M73" s="109"/>
      <c r="N73" s="109"/>
      <c r="O73" s="109"/>
      <c r="P73" s="109"/>
      <c r="Q73" s="109"/>
      <c r="R73" s="109"/>
      <c r="S73" s="109"/>
      <c r="T73" s="109"/>
      <c r="U73" s="110"/>
    </row>
    <row r="74" spans="2:21" x14ac:dyDescent="0.25">
      <c r="B74" s="111"/>
      <c r="C74" s="112"/>
      <c r="D74" s="112"/>
      <c r="E74" s="112"/>
      <c r="F74" s="112"/>
      <c r="G74" s="112"/>
      <c r="H74" s="112"/>
      <c r="I74" s="112"/>
      <c r="J74" s="112"/>
      <c r="K74" s="112"/>
      <c r="L74" s="112"/>
      <c r="M74" s="112"/>
      <c r="N74" s="112"/>
      <c r="O74" s="112"/>
      <c r="P74" s="112"/>
      <c r="Q74" s="112"/>
      <c r="R74" s="112"/>
      <c r="S74" s="112"/>
      <c r="T74" s="112"/>
      <c r="U74" s="113"/>
    </row>
    <row r="75" spans="2:21" x14ac:dyDescent="0.25">
      <c r="B75" s="111"/>
      <c r="C75" s="112"/>
      <c r="D75" s="112"/>
      <c r="E75" s="112"/>
      <c r="F75" s="112"/>
      <c r="G75" s="112"/>
      <c r="H75" s="112"/>
      <c r="I75" s="112"/>
      <c r="J75" s="112"/>
      <c r="K75" s="112"/>
      <c r="L75" s="112"/>
      <c r="M75" s="112"/>
      <c r="N75" s="112"/>
      <c r="O75" s="112"/>
      <c r="P75" s="112"/>
      <c r="Q75" s="112"/>
      <c r="R75" s="112"/>
      <c r="S75" s="112"/>
      <c r="T75" s="112"/>
      <c r="U75" s="113"/>
    </row>
    <row r="76" spans="2:21" x14ac:dyDescent="0.25">
      <c r="B76" s="111"/>
      <c r="C76" s="112"/>
      <c r="D76" s="112"/>
      <c r="E76" s="112"/>
      <c r="F76" s="112"/>
      <c r="G76" s="112"/>
      <c r="H76" s="112"/>
      <c r="I76" s="112"/>
      <c r="J76" s="112"/>
      <c r="K76" s="112"/>
      <c r="L76" s="112"/>
      <c r="M76" s="112"/>
      <c r="N76" s="112"/>
      <c r="O76" s="112"/>
      <c r="P76" s="112"/>
      <c r="Q76" s="112"/>
      <c r="R76" s="112"/>
      <c r="S76" s="112"/>
      <c r="T76" s="112"/>
      <c r="U76" s="113"/>
    </row>
    <row r="77" spans="2:21" ht="104.45" customHeight="1" thickBot="1" x14ac:dyDescent="0.3">
      <c r="B77" s="114"/>
      <c r="C77" s="115"/>
      <c r="D77" s="115"/>
      <c r="E77" s="115"/>
      <c r="F77" s="115"/>
      <c r="G77" s="115"/>
      <c r="H77" s="115"/>
      <c r="I77" s="115"/>
      <c r="J77" s="115"/>
      <c r="K77" s="115"/>
      <c r="L77" s="115"/>
      <c r="M77" s="115"/>
      <c r="N77" s="115"/>
      <c r="O77" s="115"/>
      <c r="P77" s="115"/>
      <c r="Q77" s="115"/>
      <c r="R77" s="115"/>
      <c r="S77" s="115"/>
      <c r="T77" s="115"/>
      <c r="U77" s="116"/>
    </row>
    <row r="78" spans="2:21" ht="15.75" thickTop="1" x14ac:dyDescent="0.25"/>
  </sheetData>
  <sheetProtection insertRows="0"/>
  <mergeCells count="18">
    <mergeCell ref="E2:H2"/>
    <mergeCell ref="B4:U4"/>
    <mergeCell ref="S7:S45"/>
    <mergeCell ref="T7:T45"/>
    <mergeCell ref="U7:U45"/>
    <mergeCell ref="B72:U72"/>
    <mergeCell ref="B73:U77"/>
    <mergeCell ref="B66:D66"/>
    <mergeCell ref="B69:D69"/>
    <mergeCell ref="E5:R5"/>
    <mergeCell ref="E49:R49"/>
    <mergeCell ref="B49:D49"/>
    <mergeCell ref="B5:D5"/>
    <mergeCell ref="B46:D46"/>
    <mergeCell ref="B48:U48"/>
    <mergeCell ref="S51:S65"/>
    <mergeCell ref="T51:T65"/>
    <mergeCell ref="U51:U65"/>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CF727-9A50-304D-B8EB-E2F6F1AC6E63}">
  <dimension ref="B2:E43"/>
  <sheetViews>
    <sheetView showGridLines="0" tabSelected="1" topLeftCell="A36" zoomScale="86" zoomScaleNormal="86" workbookViewId="0">
      <selection activeCell="B22" sqref="B22"/>
    </sheetView>
  </sheetViews>
  <sheetFormatPr defaultColWidth="11.42578125" defaultRowHeight="15" x14ac:dyDescent="0.25"/>
  <cols>
    <col min="1" max="1" width="2.7109375" customWidth="1"/>
    <col min="2" max="2" width="35.7109375" customWidth="1"/>
    <col min="3" max="3" width="91.140625" bestFit="1" customWidth="1"/>
    <col min="4" max="4" width="91" customWidth="1"/>
  </cols>
  <sheetData>
    <row r="2" spans="2:5" ht="26.25" x14ac:dyDescent="0.4">
      <c r="B2" s="2" t="s">
        <v>35</v>
      </c>
    </row>
    <row r="4" spans="2:5" ht="21" x14ac:dyDescent="0.25">
      <c r="B4" s="4" t="s">
        <v>10</v>
      </c>
      <c r="C4" s="4" t="s">
        <v>35</v>
      </c>
      <c r="D4" s="4" t="s">
        <v>36</v>
      </c>
    </row>
    <row r="5" spans="2:5" ht="75" x14ac:dyDescent="0.25">
      <c r="B5" s="55" t="s">
        <v>39</v>
      </c>
      <c r="C5" s="55" t="s">
        <v>40</v>
      </c>
      <c r="D5" s="55" t="s">
        <v>41</v>
      </c>
    </row>
    <row r="6" spans="2:5" ht="60" x14ac:dyDescent="0.25">
      <c r="B6" s="89" t="s">
        <v>42</v>
      </c>
      <c r="C6" s="55" t="s">
        <v>43</v>
      </c>
      <c r="D6" s="89" t="s">
        <v>51</v>
      </c>
    </row>
    <row r="7" spans="2:5" ht="60" x14ac:dyDescent="0.25">
      <c r="B7" s="55" t="s">
        <v>44</v>
      </c>
      <c r="C7" s="55" t="s">
        <v>43</v>
      </c>
      <c r="D7" s="55" t="s">
        <v>47</v>
      </c>
    </row>
    <row r="8" spans="2:5" ht="60" x14ac:dyDescent="0.25">
      <c r="B8" s="55" t="s">
        <v>45</v>
      </c>
      <c r="C8" s="55" t="s">
        <v>48</v>
      </c>
      <c r="D8" s="55" t="s">
        <v>46</v>
      </c>
    </row>
    <row r="9" spans="2:5" ht="45" x14ac:dyDescent="0.25">
      <c r="B9" s="91" t="s">
        <v>172</v>
      </c>
      <c r="C9" s="92" t="s">
        <v>166</v>
      </c>
      <c r="D9" s="93" t="s">
        <v>169</v>
      </c>
    </row>
    <row r="10" spans="2:5" ht="75" x14ac:dyDescent="0.25">
      <c r="B10" s="91" t="s">
        <v>121</v>
      </c>
      <c r="C10" s="93" t="s">
        <v>167</v>
      </c>
      <c r="D10" s="93" t="s">
        <v>168</v>
      </c>
    </row>
    <row r="11" spans="2:5" ht="60" x14ac:dyDescent="0.25">
      <c r="B11" s="55" t="s">
        <v>49</v>
      </c>
      <c r="C11" s="55" t="s">
        <v>52</v>
      </c>
      <c r="D11" s="55" t="s">
        <v>50</v>
      </c>
    </row>
    <row r="12" spans="2:5" ht="75" x14ac:dyDescent="0.25">
      <c r="B12" s="55" t="s">
        <v>53</v>
      </c>
      <c r="C12" s="94" t="s">
        <v>55</v>
      </c>
      <c r="D12" s="94" t="s">
        <v>54</v>
      </c>
    </row>
    <row r="13" spans="2:5" ht="60" x14ac:dyDescent="0.25">
      <c r="B13" s="55" t="s">
        <v>56</v>
      </c>
      <c r="C13" s="90" t="s">
        <v>57</v>
      </c>
      <c r="D13" s="90" t="s">
        <v>58</v>
      </c>
    </row>
    <row r="14" spans="2:5" ht="75" x14ac:dyDescent="0.25">
      <c r="B14" s="55" t="s">
        <v>59</v>
      </c>
      <c r="C14" s="55" t="s">
        <v>61</v>
      </c>
      <c r="D14" s="55" t="s">
        <v>60</v>
      </c>
    </row>
    <row r="15" spans="2:5" ht="105" x14ac:dyDescent="0.25">
      <c r="B15" s="55" t="s">
        <v>62</v>
      </c>
      <c r="C15" s="55" t="s">
        <v>64</v>
      </c>
      <c r="D15" s="55" t="s">
        <v>63</v>
      </c>
    </row>
    <row r="16" spans="2:5" ht="90" x14ac:dyDescent="0.25">
      <c r="B16" s="55" t="s">
        <v>65</v>
      </c>
      <c r="C16" s="55" t="s">
        <v>67</v>
      </c>
      <c r="D16" s="55" t="s">
        <v>66</v>
      </c>
    </row>
    <row r="17" spans="2:4" ht="120" x14ac:dyDescent="0.25">
      <c r="B17" s="55" t="s">
        <v>68</v>
      </c>
      <c r="C17" s="55" t="s">
        <v>70</v>
      </c>
      <c r="D17" s="55" t="s">
        <v>69</v>
      </c>
    </row>
    <row r="18" spans="2:4" ht="90" x14ac:dyDescent="0.25">
      <c r="B18" s="55" t="s">
        <v>71</v>
      </c>
      <c r="C18" s="55" t="s">
        <v>73</v>
      </c>
      <c r="D18" s="55" t="s">
        <v>72</v>
      </c>
    </row>
    <row r="19" spans="2:4" ht="75" x14ac:dyDescent="0.25">
      <c r="B19" s="90" t="s">
        <v>117</v>
      </c>
      <c r="C19" s="55" t="s">
        <v>160</v>
      </c>
      <c r="D19" s="55" t="s">
        <v>161</v>
      </c>
    </row>
    <row r="20" spans="2:4" ht="90" x14ac:dyDescent="0.25">
      <c r="B20" s="90" t="s">
        <v>118</v>
      </c>
      <c r="C20" s="55" t="s">
        <v>162</v>
      </c>
      <c r="D20" s="55" t="s">
        <v>163</v>
      </c>
    </row>
    <row r="21" spans="2:4" ht="69.75" customHeight="1" x14ac:dyDescent="0.25">
      <c r="B21" s="55" t="s">
        <v>74</v>
      </c>
      <c r="C21" s="55" t="s">
        <v>77</v>
      </c>
      <c r="D21" s="55" t="s">
        <v>75</v>
      </c>
    </row>
    <row r="22" spans="2:4" ht="114.75" customHeight="1" x14ac:dyDescent="0.25">
      <c r="B22" s="90" t="s">
        <v>116</v>
      </c>
      <c r="C22" s="55" t="s">
        <v>162</v>
      </c>
      <c r="D22" s="55" t="s">
        <v>163</v>
      </c>
    </row>
    <row r="23" spans="2:4" ht="90" x14ac:dyDescent="0.25">
      <c r="B23" s="55" t="s">
        <v>76</v>
      </c>
      <c r="C23" s="55" t="s">
        <v>79</v>
      </c>
      <c r="D23" s="55" t="s">
        <v>78</v>
      </c>
    </row>
    <row r="24" spans="2:4" ht="75" x14ac:dyDescent="0.25">
      <c r="B24" s="55" t="s">
        <v>80</v>
      </c>
      <c r="C24" s="55" t="s">
        <v>82</v>
      </c>
      <c r="D24" s="55" t="s">
        <v>81</v>
      </c>
    </row>
    <row r="25" spans="2:4" ht="60" x14ac:dyDescent="0.25">
      <c r="B25" s="55" t="s">
        <v>83</v>
      </c>
      <c r="C25" s="55" t="s">
        <v>85</v>
      </c>
      <c r="D25" s="55" t="s">
        <v>84</v>
      </c>
    </row>
    <row r="26" spans="2:4" ht="165" x14ac:dyDescent="0.25">
      <c r="B26" s="55" t="s">
        <v>86</v>
      </c>
      <c r="C26" s="55" t="s">
        <v>87</v>
      </c>
      <c r="D26" s="55" t="s">
        <v>104</v>
      </c>
    </row>
    <row r="27" spans="2:4" ht="75" x14ac:dyDescent="0.25">
      <c r="B27" s="90" t="s">
        <v>122</v>
      </c>
      <c r="C27" s="55" t="s">
        <v>164</v>
      </c>
      <c r="D27" s="55" t="s">
        <v>165</v>
      </c>
    </row>
    <row r="28" spans="2:4" ht="165" x14ac:dyDescent="0.25">
      <c r="B28" s="55" t="s">
        <v>88</v>
      </c>
      <c r="C28" s="55" t="s">
        <v>87</v>
      </c>
      <c r="D28" s="55" t="s">
        <v>89</v>
      </c>
    </row>
    <row r="29" spans="2:4" ht="120" x14ac:dyDescent="0.25">
      <c r="B29" s="55" t="s">
        <v>90</v>
      </c>
      <c r="C29" s="55" t="s">
        <v>96</v>
      </c>
      <c r="D29" s="55" t="s">
        <v>173</v>
      </c>
    </row>
    <row r="30" spans="2:4" ht="150" x14ac:dyDescent="0.25">
      <c r="B30" s="55" t="s">
        <v>91</v>
      </c>
      <c r="C30" s="55" t="s">
        <v>95</v>
      </c>
      <c r="D30" s="55" t="s">
        <v>92</v>
      </c>
    </row>
    <row r="31" spans="2:4" ht="165" x14ac:dyDescent="0.25">
      <c r="B31" s="55" t="s">
        <v>93</v>
      </c>
      <c r="C31" s="55" t="s">
        <v>97</v>
      </c>
      <c r="D31" s="55" t="s">
        <v>94</v>
      </c>
    </row>
    <row r="32" spans="2:4" ht="165" x14ac:dyDescent="0.25">
      <c r="B32" s="55" t="s">
        <v>98</v>
      </c>
      <c r="C32" s="55" t="s">
        <v>99</v>
      </c>
      <c r="D32" s="55" t="s">
        <v>100</v>
      </c>
    </row>
    <row r="33" spans="2:4" ht="150" x14ac:dyDescent="0.25">
      <c r="B33" s="55" t="s">
        <v>101</v>
      </c>
      <c r="C33" s="55" t="s">
        <v>103</v>
      </c>
      <c r="D33" s="55" t="s">
        <v>102</v>
      </c>
    </row>
    <row r="34" spans="2:4" ht="66.75" customHeight="1" x14ac:dyDescent="0.25">
      <c r="B34" s="90" t="s">
        <v>109</v>
      </c>
      <c r="C34" s="55" t="s">
        <v>158</v>
      </c>
      <c r="D34" s="55" t="s">
        <v>159</v>
      </c>
    </row>
    <row r="35" spans="2:4" ht="90" x14ac:dyDescent="0.25">
      <c r="B35" s="83" t="s">
        <v>107</v>
      </c>
      <c r="C35" s="55" t="s">
        <v>153</v>
      </c>
      <c r="D35" s="55" t="s">
        <v>152</v>
      </c>
    </row>
    <row r="36" spans="2:4" ht="120" x14ac:dyDescent="0.25">
      <c r="B36" s="83" t="s">
        <v>108</v>
      </c>
      <c r="C36" s="55" t="s">
        <v>151</v>
      </c>
      <c r="D36" s="55" t="s">
        <v>150</v>
      </c>
    </row>
    <row r="37" spans="2:4" ht="90" x14ac:dyDescent="0.25">
      <c r="B37" s="83" t="s">
        <v>110</v>
      </c>
      <c r="C37" s="55" t="s">
        <v>149</v>
      </c>
      <c r="D37" s="55" t="s">
        <v>148</v>
      </c>
    </row>
    <row r="38" spans="2:4" ht="75" x14ac:dyDescent="0.25">
      <c r="B38" s="83" t="s">
        <v>111</v>
      </c>
      <c r="C38" s="55" t="s">
        <v>143</v>
      </c>
      <c r="D38" s="55" t="s">
        <v>142</v>
      </c>
    </row>
    <row r="39" spans="2:4" ht="120" x14ac:dyDescent="0.25">
      <c r="B39" s="83" t="s">
        <v>120</v>
      </c>
      <c r="C39" s="55" t="s">
        <v>145</v>
      </c>
      <c r="D39" s="55" t="s">
        <v>144</v>
      </c>
    </row>
    <row r="40" spans="2:4" ht="105" x14ac:dyDescent="0.25">
      <c r="B40" s="83" t="s">
        <v>113</v>
      </c>
      <c r="C40" s="55" t="s">
        <v>147</v>
      </c>
      <c r="D40" s="55" t="s">
        <v>146</v>
      </c>
    </row>
    <row r="41" spans="2:4" ht="30" x14ac:dyDescent="0.25">
      <c r="B41" s="83" t="s">
        <v>114</v>
      </c>
      <c r="C41" s="55" t="s">
        <v>141</v>
      </c>
      <c r="D41" s="94" t="s">
        <v>140</v>
      </c>
    </row>
    <row r="42" spans="2:4" ht="90" x14ac:dyDescent="0.25">
      <c r="B42" s="83" t="s">
        <v>115</v>
      </c>
      <c r="C42" s="94" t="s">
        <v>155</v>
      </c>
      <c r="D42" s="90" t="s">
        <v>154</v>
      </c>
    </row>
    <row r="43" spans="2:4" ht="75" x14ac:dyDescent="0.25">
      <c r="B43" s="83" t="s">
        <v>112</v>
      </c>
      <c r="C43" s="95" t="s">
        <v>170</v>
      </c>
      <c r="D43" s="93" t="s">
        <v>171</v>
      </c>
    </row>
  </sheetData>
  <sheetProtection insertRows="0"/>
  <pageMargins left="0.7" right="0.7" top="0.75" bottom="0.75" header="0.3" footer="0.3"/>
  <pageSetup orientation="portrait" horizontalDpi="1200" verticalDpi="12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E3CF92A4B467418FF68E3F3F70FFC0" ma:contentTypeVersion="19" ma:contentTypeDescription="Create a new document." ma:contentTypeScope="" ma:versionID="ff3391207fa354b17b7ff9fd06f204f9">
  <xsd:schema xmlns:xsd="http://www.w3.org/2001/XMLSchema" xmlns:xs="http://www.w3.org/2001/XMLSchema" xmlns:p="http://schemas.microsoft.com/office/2006/metadata/properties" xmlns:ns2="37edc578-2eda-4efb-b47f-9ef7df93bf9e" xmlns:ns3="9305e5a9-b87e-4ed3-8022-c6327e4f186e" targetNamespace="http://schemas.microsoft.com/office/2006/metadata/properties" ma:root="true" ma:fieldsID="1d31855633906f919077940d02828903" ns2:_="" ns3:_="">
    <xsd:import namespace="37edc578-2eda-4efb-b47f-9ef7df93bf9e"/>
    <xsd:import namespace="9305e5a9-b87e-4ed3-8022-c6327e4f186e"/>
    <xsd:element name="properties">
      <xsd:complexType>
        <xsd:sequence>
          <xsd:element name="documentManagement">
            <xsd:complexType>
              <xsd:all>
                <xsd:element ref="ns2:TaxCatchAll" minOccurs="0"/>
                <xsd:element ref="ns2:TaxKeywordTaxHTField"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edc578-2eda-4efb-b47f-9ef7df93bf9e" elementFormDefault="qualified">
    <xsd:import namespace="http://schemas.microsoft.com/office/2006/documentManagement/types"/>
    <xsd:import namespace="http://schemas.microsoft.com/office/infopath/2007/PartnerControls"/>
    <xsd:element name="TaxCatchAll" ma:index="9" nillable="true" ma:displayName="Taxonomy Catch All Column" ma:hidden="true" ma:list="{ce15feb5-2737-42b1-9f3d-3d495dca1ee6}" ma:internalName="TaxCatchAll" ma:showField="CatchAllData" ma:web="37edc578-2eda-4efb-b47f-9ef7df93bf9e">
      <xsd:complexType>
        <xsd:complexContent>
          <xsd:extension base="dms:MultiChoiceLookup">
            <xsd:sequence>
              <xsd:element name="Value" type="dms:Lookup" maxOccurs="unbounded" minOccurs="0" nillable="true"/>
            </xsd:sequence>
          </xsd:extension>
        </xsd:complexContent>
      </xsd:complexType>
    </xsd:element>
    <xsd:element name="TaxKeywordTaxHTField" ma:index="10" nillable="true" ma:taxonomy="true" ma:internalName="TaxKeywordTaxHTField" ma:taxonomyFieldName="TaxKeyword" ma:displayName="Enterprise Keywords" ma:fieldId="{23f27201-bee3-471e-b2e7-b64fd8b7ca38}" ma:taxonomyMulti="true" ma:sspId="7f203bfd-bb74-4152-a70c-f719cbf9e0a5"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305e5a9-b87e-4ed3-8022-c6327e4f186e"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7edc578-2eda-4efb-b47f-9ef7df93bf9e"/>
    <TaxKeywordTaxHTField xmlns="37edc578-2eda-4efb-b47f-9ef7df93bf9e">
      <Terms xmlns="http://schemas.microsoft.com/office/infopath/2007/PartnerControls"/>
    </TaxKeywordTaxHTField>
  </documentManagement>
</p:properties>
</file>

<file path=customXml/itemProps1.xml><?xml version="1.0" encoding="utf-8"?>
<ds:datastoreItem xmlns:ds="http://schemas.openxmlformats.org/officeDocument/2006/customXml" ds:itemID="{3AA2DD3B-F1F2-4207-B774-17FDF5FF0D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edc578-2eda-4efb-b47f-9ef7df93bf9e"/>
    <ds:schemaRef ds:uri="9305e5a9-b87e-4ed3-8022-c6327e4f18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D11C9E7-797F-4EC0-B126-C0280C4CCCB5}">
  <ds:schemaRefs>
    <ds:schemaRef ds:uri="http://schemas.microsoft.com/sharepoint/v3/contenttype/forms"/>
  </ds:schemaRefs>
</ds:datastoreItem>
</file>

<file path=customXml/itemProps3.xml><?xml version="1.0" encoding="utf-8"?>
<ds:datastoreItem xmlns:ds="http://schemas.openxmlformats.org/officeDocument/2006/customXml" ds:itemID="{52CC5E26-F339-4B24-8E24-A1357DD5129D}">
  <ds:schemaRefs>
    <ds:schemaRef ds:uri="http://schemas.microsoft.com/office/2006/metadata/properties"/>
    <ds:schemaRef ds:uri="http://schemas.microsoft.com/office/2006/documentManagement/types"/>
    <ds:schemaRef ds:uri="http://purl.org/dc/dcmitype/"/>
    <ds:schemaRef ds:uri="9305e5a9-b87e-4ed3-8022-c6327e4f186e"/>
    <ds:schemaRef ds:uri="http://purl.org/dc/elements/1.1/"/>
    <ds:schemaRef ds:uri="37edc578-2eda-4efb-b47f-9ef7df93bf9e"/>
    <ds:schemaRef ds:uri="http://schemas.microsoft.com/office/infopath/2007/PartnerControls"/>
    <ds:schemaRef ds:uri="http://purl.org/dc/term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Team Resourcing</vt:lpstr>
      <vt:lpstr>Role Description</vt:lpstr>
      <vt:lpstr>'Role Description'!_Hlk117022991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 RFP Resource Usage - Template</dc:title>
  <dc:subject/>
  <dc:creator>Colson, Ashley M</dc:creator>
  <cp:keywords/>
  <dc:description/>
  <cp:lastModifiedBy>Antoinette Hendrick</cp:lastModifiedBy>
  <cp:revision/>
  <cp:lastPrinted>2022-10-26T21:21:01Z</cp:lastPrinted>
  <dcterms:created xsi:type="dcterms:W3CDTF">2020-12-21T18:46:31Z</dcterms:created>
  <dcterms:modified xsi:type="dcterms:W3CDTF">2022-10-31T21:34:43Z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0x010100E2E3CF92A4B467418FF68E3F3F70FFC0</vt:lpwstr>
  </property>
</Properties>
</file>